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ate1904="1"/>
  <mc:AlternateContent xmlns:mc="http://schemas.openxmlformats.org/markup-compatibility/2006">
    <mc:Choice Requires="x15">
      <x15ac:absPath xmlns:x15ac="http://schemas.microsoft.com/office/spreadsheetml/2010/11/ac" url="https://dmpf98.sharepoint.com/sites/Sagsbehandlingogarkiv/Delte dokumenter/Til Ole fra Inger/Regneark AA/5 Præsteret arbejdstid/"/>
    </mc:Choice>
  </mc:AlternateContent>
  <xr:revisionPtr revIDLastSave="134" documentId="13_ncr:1_{50590068-C890-47BB-9A4A-748DACAA4BE3}" xr6:coauthVersionLast="47" xr6:coauthVersionMax="47" xr10:uidLastSave="{476DFBF8-0920-4DF7-824C-34B19F6C1077}"/>
  <workbookProtection workbookAlgorithmName="SHA-512" workbookHashValue="MIYfphAMvXXj7X2XYPN5gfBCn1ijJ1Ut4jN/gp/kHSVr5avU6OU9GP90jmIYJyfMYnVPrs8+clD6lOAJBHnt0A==" workbookSaltValue="rohWhQJ6dS52CiTiRw9quA==" workbookSpinCount="100000" lockStructure="1"/>
  <bookViews>
    <workbookView xWindow="45972" yWindow="6552" windowWidth="23256" windowHeight="13896" xr2:uid="{00000000-000D-0000-FFFF-FFFF00000000}"/>
  </bookViews>
  <sheets>
    <sheet name="Den præsterede arbejdstid" sheetId="1" r:id="rId1"/>
    <sheet name="Ark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5" i="1" l="1"/>
  <c r="K34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11" i="1" l="1"/>
  <c r="K40" i="1" l="1"/>
  <c r="R5" i="1"/>
  <c r="Q5" i="1" l="1"/>
  <c r="U11" i="1" l="1"/>
  <c r="O11" i="1" l="1"/>
  <c r="I11" i="1"/>
  <c r="Q3" i="1" l="1"/>
  <c r="O7" i="1" s="1"/>
  <c r="AC39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AC43" i="1" l="1"/>
  <c r="AC11" i="1"/>
  <c r="AC35" i="1" s="1"/>
  <c r="W11" i="1"/>
  <c r="W35" i="1" s="1"/>
  <c r="K11" i="1"/>
  <c r="Q11" i="1" l="1"/>
  <c r="Q35" i="1" s="1"/>
  <c r="E11" i="1"/>
  <c r="E35" i="1" s="1"/>
  <c r="AC38" i="1" l="1"/>
  <c r="AC46" i="1" s="1"/>
  <c r="AC47" i="1" l="1"/>
  <c r="AC48" i="1"/>
  <c r="AC49" i="1" s="1"/>
  <c r="AC42" i="1"/>
  <c r="AC40" i="1"/>
</calcChain>
</file>

<file path=xl/sharedStrings.xml><?xml version="1.0" encoding="utf-8"?>
<sst xmlns="http://schemas.openxmlformats.org/spreadsheetml/2006/main" count="100" uniqueCount="65">
  <si>
    <t>Timer</t>
  </si>
  <si>
    <t>Timetal/år</t>
  </si>
  <si>
    <t>Mandag</t>
  </si>
  <si>
    <t>Tirsdag</t>
  </si>
  <si>
    <t>Onsdag</t>
  </si>
  <si>
    <t>Torsdag</t>
  </si>
  <si>
    <t>Fredag</t>
  </si>
  <si>
    <r>
      <rPr>
        <b/>
        <vertAlign val="superscript"/>
        <sz val="11"/>
        <color rgb="FFBC0515"/>
        <rFont val="Calibri"/>
        <family val="2"/>
        <scheme val="minor"/>
      </rPr>
      <t xml:space="preserve">1 </t>
    </r>
    <r>
      <rPr>
        <b/>
        <sz val="11"/>
        <rFont val="Calibri"/>
        <family val="2"/>
        <scheme val="minor"/>
      </rPr>
      <t xml:space="preserve">Fra kl. </t>
    </r>
  </si>
  <si>
    <r>
      <rPr>
        <b/>
        <vertAlign val="superscript"/>
        <sz val="11"/>
        <color rgb="FFBC0515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Til kl.</t>
    </r>
  </si>
  <si>
    <r>
      <rPr>
        <b/>
        <vertAlign val="superscript"/>
        <sz val="11"/>
        <color rgb="FFBC0515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Uger</t>
    </r>
  </si>
  <si>
    <t>Fodnoter/anvisninger</t>
  </si>
  <si>
    <t>Anden arbejdstid, afspadsering mv.</t>
  </si>
  <si>
    <t>Normperiode:</t>
  </si>
  <si>
    <t>Navn:</t>
  </si>
  <si>
    <t>/37</t>
  </si>
  <si>
    <t xml:space="preserve">              Skema til beregning af den præsterede arbejdstid, musikskolelærere</t>
  </si>
  <si>
    <t xml:space="preserve">DMpF tager forbehold for evt. fejl og mangler i dette skema. Kontakt sekretariatet for hjælp og vejledning eller med kommentarer og forslag. </t>
  </si>
  <si>
    <t>Ansættelsesgrad/beskæftigelsesgrad (fremgår af lønsedlen):</t>
  </si>
  <si>
    <t xml:space="preserve">Antal arbejstimer i normperiden på ansættelsesgraden: </t>
  </si>
  <si>
    <t>Se DMpF's instruktionsvideo om brugen af dette skema her (link)</t>
  </si>
  <si>
    <t>Tid fra</t>
  </si>
  <si>
    <t>Tid til</t>
  </si>
  <si>
    <t>Type</t>
  </si>
  <si>
    <t>normal</t>
  </si>
  <si>
    <t>Dato fra</t>
  </si>
  <si>
    <t>Dato til</t>
  </si>
  <si>
    <t>orkestertur</t>
  </si>
  <si>
    <t>Gentag</t>
  </si>
  <si>
    <t>userid</t>
  </si>
  <si>
    <t>navn</t>
  </si>
  <si>
    <t>login</t>
  </si>
  <si>
    <t>kode</t>
  </si>
  <si>
    <t>Inger</t>
  </si>
  <si>
    <t>kodesikker</t>
  </si>
  <si>
    <t>Simon</t>
  </si>
  <si>
    <t>sikkerkode</t>
  </si>
  <si>
    <t>dato</t>
  </si>
  <si>
    <t>ulempetidefer</t>
  </si>
  <si>
    <t>Grundlovsdag</t>
  </si>
  <si>
    <r>
      <rPr>
        <b/>
        <vertAlign val="superscript"/>
        <sz val="11"/>
        <color rgb="FFBC0515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Antal uger pr. år, hvor der arbejdes i det pågældende tidsrum</t>
    </r>
  </si>
  <si>
    <r>
      <rPr>
        <b/>
        <vertAlign val="superscript"/>
        <sz val="11"/>
        <color rgb="FFBC0515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Evt. afspadsering fra af ulempegodtgørelse, antal timer og minutter</t>
    </r>
    <r>
      <rPr>
        <b/>
        <vertAlign val="superscript"/>
        <sz val="11"/>
        <color rgb="FFBC0515"/>
        <rFont val="Calibri"/>
        <family val="2"/>
        <scheme val="minor"/>
      </rPr>
      <t>4</t>
    </r>
  </si>
  <si>
    <r>
      <rPr>
        <b/>
        <vertAlign val="superscript"/>
        <sz val="11"/>
        <color rgb="FFBC0515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Antal timer og minutter ved orkesterture osv. iht. § 4, stk. 1, nr. 6</t>
    </r>
    <r>
      <rPr>
        <b/>
        <vertAlign val="superscript"/>
        <sz val="11"/>
        <color rgb="FFBC0515"/>
        <rFont val="Calibri"/>
        <family val="2"/>
        <scheme val="minor"/>
      </rPr>
      <t>5</t>
    </r>
  </si>
  <si>
    <r>
      <rPr>
        <b/>
        <vertAlign val="superscript"/>
        <sz val="11"/>
        <color rgb="FFBC0515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Tidspunkt/tidsrim noteres i formatet ttmm. Eks.: Kl. 8:35 noteres 835. 8 timer og 35 min. noteres ligeledes 835</t>
    </r>
  </si>
  <si>
    <r>
      <t xml:space="preserve"> </t>
    </r>
    <r>
      <rPr>
        <b/>
        <sz val="11"/>
        <color rgb="FFBC0515"/>
        <rFont val="Calibri"/>
        <family val="2"/>
        <scheme val="minor"/>
      </rPr>
      <t>Sum arbejdstid</t>
    </r>
  </si>
  <si>
    <t>Endnu ikke anvendt antal timer (negativt tal: for mange timer afviklet)</t>
  </si>
  <si>
    <r>
      <rPr>
        <b/>
        <vertAlign val="superscript"/>
        <sz val="11"/>
        <color rgb="FFBC0515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Find tallet i</t>
    </r>
    <r>
      <rPr>
        <b/>
        <vertAlign val="superscript"/>
        <sz val="11"/>
        <color rgb="FFBC0515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din opgaveoversigt - eller spørg din leder eller TR. </t>
    </r>
  </si>
  <si>
    <t>OBS: Blå felter udfyldes, hvor det er relevant. Resultat aflæses i felterne nederst til højre.</t>
  </si>
  <si>
    <r>
      <rPr>
        <b/>
        <vertAlign val="superscript"/>
        <sz val="11"/>
        <color rgb="FFBC0515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Antal timer og minutter ved tjenesterejser iht. § 4, stk. 1, nr. 76</t>
    </r>
  </si>
  <si>
    <r>
      <rPr>
        <b/>
        <vertAlign val="superscript"/>
        <sz val="11"/>
        <color rgb="FFBC0515"/>
        <rFont val="Calibri"/>
        <family val="2"/>
        <scheme val="minor"/>
      </rPr>
      <t>1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Weekendgodtgørelse afspadseret i indeværende normperiode</t>
    </r>
    <r>
      <rPr>
        <b/>
        <vertAlign val="superscript"/>
        <sz val="11"/>
        <color rgb="FFBC0515"/>
        <rFont val="Calibri"/>
        <family val="2"/>
        <scheme val="minor"/>
      </rPr>
      <t>7</t>
    </r>
  </si>
  <si>
    <r>
      <rPr>
        <b/>
        <vertAlign val="superscript"/>
        <sz val="11"/>
        <color rgb="FFBC0515"/>
        <rFont val="Calibri"/>
        <family val="2"/>
        <scheme val="minor"/>
      </rPr>
      <t>1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Afspadsering fra tidligere normperiode</t>
    </r>
  </si>
  <si>
    <t>Det samlede, beregnede antal arbejdstimer i normperioden på aktuel ansættelsesgrad</t>
  </si>
  <si>
    <t>Den samlede beregnede arbejdstid i timer med decimaler</t>
  </si>
  <si>
    <t>Den samlede afviklede arbejdstid  i timer med decimaler</t>
  </si>
  <si>
    <t>Evt. merarbejde i normperioden (timer og minutter)</t>
  </si>
  <si>
    <t>Evt. merarbejde i normperioden (timer med decimaler)</t>
  </si>
  <si>
    <r>
      <rPr>
        <b/>
        <vertAlign val="superscript"/>
        <sz val="11"/>
        <color rgb="FFBC0515"/>
        <rFont val="Calibri"/>
        <family val="2"/>
        <scheme val="minor"/>
      </rPr>
      <t>3</t>
    </r>
    <r>
      <rPr>
        <b/>
        <sz val="11"/>
        <color rgb="FFBC0515"/>
        <rFont val="Calibri"/>
        <family val="2"/>
        <scheme val="minor"/>
      </rPr>
      <t xml:space="preserve">Arbejdtstimetal i normperioden på fuld tid fratrukket 5 ugers ferie (timer med decimaler): </t>
    </r>
  </si>
  <si>
    <t>Evt. overarbejde i normperioden inkl. 50 % tillæg (timer med decimaler)</t>
  </si>
  <si>
    <t>Ja</t>
  </si>
  <si>
    <t>Nej</t>
  </si>
  <si>
    <t>Evt.overarbejde i normperioden inkl. 50% tillæg (timer og minutter)</t>
  </si>
  <si>
    <r>
      <t>7</t>
    </r>
    <r>
      <rPr>
        <sz val="11"/>
        <color rgb="FF008DAB"/>
        <rFont val="Calibri"/>
        <family val="2"/>
        <scheme val="minor"/>
      </rPr>
      <t>Se DMpF's skema til beregning af weekendgodtgørelse</t>
    </r>
  </si>
  <si>
    <r>
      <rPr>
        <vertAlign val="superscript"/>
        <sz val="11"/>
        <color rgb="FFBC0515"/>
        <rFont val="Calibri"/>
        <family val="2"/>
        <scheme val="minor"/>
      </rPr>
      <t>4</t>
    </r>
    <r>
      <rPr>
        <sz val="11"/>
        <color rgb="FF008DAB"/>
        <rFont val="Calibri"/>
        <family val="2"/>
        <scheme val="minor"/>
      </rPr>
      <t>Se DMpF's skema til beregning af ulempegodtgørelse iht. § 8</t>
    </r>
    <r>
      <rPr>
        <sz val="11"/>
        <rFont val="Calibri"/>
        <family val="2"/>
        <scheme val="minor"/>
      </rPr>
      <t xml:space="preserve"> </t>
    </r>
  </si>
  <si>
    <r>
      <rPr>
        <vertAlign val="superscript"/>
        <sz val="11"/>
        <color rgb="FFBC0515"/>
        <rFont val="Calibri"/>
        <family val="2"/>
        <scheme val="minor"/>
      </rPr>
      <t>5</t>
    </r>
    <r>
      <rPr>
        <sz val="11"/>
        <color rgb="FF008DAB"/>
        <rFont val="Calibri"/>
        <family val="2"/>
        <scheme val="minor"/>
      </rPr>
      <t xml:space="preserve">Se DMpF's skema til beregning af arbejdstid ved orkesterture mv. iht. § 4, stk. 1, nr. 6 </t>
    </r>
  </si>
  <si>
    <r>
      <t>6</t>
    </r>
    <r>
      <rPr>
        <sz val="11"/>
        <rFont val="Calibri"/>
        <family val="2"/>
        <scheme val="minor"/>
      </rPr>
      <t>S</t>
    </r>
    <r>
      <rPr>
        <sz val="11"/>
        <color rgb="FF008DAB"/>
        <rFont val="Calibri"/>
        <family val="2"/>
        <scheme val="minor"/>
      </rPr>
      <t>e DMpF's skema til beregning af rejsetid i forbindelse med tjenesterejser</t>
    </r>
  </si>
  <si>
    <t>Evt. afspadsering af af 6. ferieuge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</si>
</sst>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h]:mm"/>
    <numFmt numFmtId="165" formatCode="00\:00"/>
    <numFmt numFmtId="166" formatCode="[hh]:mm"/>
    <numFmt numFmtId="167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BC0515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BC0515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rgb="FFBC0515"/>
      <name val="Calibri"/>
      <family val="2"/>
      <scheme val="minor"/>
    </font>
    <font>
      <vertAlign val="superscript"/>
      <sz val="11"/>
      <color rgb="FFBC0515"/>
      <name val="Calibri"/>
      <family val="2"/>
      <scheme val="minor"/>
    </font>
    <font>
      <b/>
      <sz val="11"/>
      <color rgb="FFB50515"/>
      <name val="Calibri"/>
      <family val="2"/>
      <scheme val="minor"/>
    </font>
    <font>
      <b/>
      <sz val="14"/>
      <color rgb="FFBC0515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26"/>
      <color rgb="FFBC0515"/>
      <name val="Calibri"/>
      <family val="2"/>
      <scheme val="minor"/>
    </font>
    <font>
      <b/>
      <sz val="11"/>
      <color rgb="FF008DAB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BC0515"/>
      <name val="Calibri"/>
      <family val="2"/>
      <scheme val="minor"/>
    </font>
    <font>
      <sz val="11"/>
      <color rgb="FF008DA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D4E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1" fontId="0" fillId="0" borderId="0" xfId="0" applyNumberFormat="1"/>
    <xf numFmtId="164" fontId="0" fillId="0" borderId="3" xfId="0" applyNumberFormat="1" applyBorder="1"/>
    <xf numFmtId="0" fontId="0" fillId="0" borderId="8" xfId="0" applyBorder="1"/>
    <xf numFmtId="164" fontId="0" fillId="0" borderId="9" xfId="0" applyNumberFormat="1" applyBorder="1"/>
    <xf numFmtId="164" fontId="1" fillId="0" borderId="9" xfId="0" applyNumberFormat="1" applyFont="1" applyBorder="1"/>
    <xf numFmtId="0" fontId="3" fillId="0" borderId="2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9" xfId="0" applyFont="1" applyBorder="1"/>
    <xf numFmtId="0" fontId="2" fillId="0" borderId="0" xfId="0" applyFont="1" applyAlignment="1">
      <alignment horizontal="left" wrapText="1"/>
    </xf>
    <xf numFmtId="0" fontId="0" fillId="2" borderId="0" xfId="0" applyFill="1"/>
    <xf numFmtId="0" fontId="5" fillId="0" borderId="0" xfId="0" applyFont="1"/>
    <xf numFmtId="164" fontId="5" fillId="0" borderId="0" xfId="0" applyNumberFormat="1" applyFont="1"/>
    <xf numFmtId="164" fontId="5" fillId="0" borderId="3" xfId="0" applyNumberFormat="1" applyFont="1" applyBorder="1"/>
    <xf numFmtId="164" fontId="5" fillId="0" borderId="6" xfId="0" applyNumberFormat="1" applyFont="1" applyBorder="1"/>
    <xf numFmtId="164" fontId="3" fillId="0" borderId="0" xfId="0" applyNumberFormat="1" applyFont="1"/>
    <xf numFmtId="0" fontId="9" fillId="0" borderId="0" xfId="0" applyFont="1" applyAlignment="1">
      <alignment horizontal="center"/>
    </xf>
    <xf numFmtId="164" fontId="0" fillId="0" borderId="6" xfId="0" applyNumberFormat="1" applyBorder="1"/>
    <xf numFmtId="165" fontId="0" fillId="2" borderId="0" xfId="0" applyNumberFormat="1" applyFill="1" applyProtection="1">
      <protection locked="0"/>
    </xf>
    <xf numFmtId="166" fontId="0" fillId="0" borderId="0" xfId="0" applyNumberFormat="1"/>
    <xf numFmtId="0" fontId="8" fillId="0" borderId="0" xfId="0" applyFont="1"/>
    <xf numFmtId="164" fontId="0" fillId="2" borderId="0" xfId="0" applyNumberFormat="1" applyFill="1"/>
    <xf numFmtId="0" fontId="12" fillId="0" borderId="0" xfId="0" applyFont="1" applyAlignment="1">
      <alignment horizontal="left"/>
    </xf>
    <xf numFmtId="165" fontId="0" fillId="0" borderId="0" xfId="0" applyNumberFormat="1"/>
    <xf numFmtId="164" fontId="0" fillId="0" borderId="0" xfId="0" applyNumberFormat="1"/>
    <xf numFmtId="2" fontId="0" fillId="0" borderId="14" xfId="0" applyNumberFormat="1" applyBorder="1"/>
    <xf numFmtId="2" fontId="0" fillId="0" borderId="6" xfId="0" applyNumberFormat="1" applyBorder="1"/>
    <xf numFmtId="2" fontId="0" fillId="0" borderId="3" xfId="0" applyNumberFormat="1" applyBorder="1"/>
    <xf numFmtId="2" fontId="10" fillId="0" borderId="0" xfId="0" applyNumberFormat="1" applyFont="1"/>
    <xf numFmtId="166" fontId="0" fillId="2" borderId="6" xfId="0" applyNumberFormat="1" applyFill="1" applyBorder="1" applyProtection="1">
      <protection locked="0"/>
    </xf>
    <xf numFmtId="0" fontId="2" fillId="0" borderId="20" xfId="0" applyFont="1" applyBorder="1"/>
    <xf numFmtId="0" fontId="2" fillId="0" borderId="15" xfId="0" applyFont="1" applyBorder="1"/>
    <xf numFmtId="0" fontId="2" fillId="0" borderId="16" xfId="0" applyFont="1" applyBorder="1"/>
    <xf numFmtId="164" fontId="10" fillId="0" borderId="0" xfId="0" applyNumberFormat="1" applyFont="1"/>
    <xf numFmtId="164" fontId="0" fillId="2" borderId="1" xfId="0" applyNumberFormat="1" applyFill="1" applyBorder="1"/>
    <xf numFmtId="164" fontId="3" fillId="0" borderId="14" xfId="0" applyNumberFormat="1" applyFont="1" applyBorder="1"/>
    <xf numFmtId="164" fontId="1" fillId="0" borderId="14" xfId="0" applyNumberFormat="1" applyFont="1" applyBorder="1" applyAlignment="1">
      <alignment horizontal="right"/>
    </xf>
    <xf numFmtId="164" fontId="0" fillId="2" borderId="3" xfId="0" applyNumberFormat="1" applyFill="1" applyBorder="1" applyProtection="1">
      <protection locked="0"/>
    </xf>
    <xf numFmtId="164" fontId="0" fillId="0" borderId="1" xfId="0" applyNumberFormat="1" applyBorder="1"/>
    <xf numFmtId="164" fontId="10" fillId="2" borderId="0" xfId="0" applyNumberFormat="1" applyFont="1" applyFill="1" applyAlignment="1">
      <alignment horizontal="left"/>
    </xf>
    <xf numFmtId="164" fontId="3" fillId="0" borderId="3" xfId="0" applyNumberFormat="1" applyFont="1" applyBorder="1"/>
    <xf numFmtId="0" fontId="10" fillId="0" borderId="0" xfId="0" applyFont="1"/>
    <xf numFmtId="167" fontId="10" fillId="0" borderId="0" xfId="0" applyNumberFormat="1" applyFont="1"/>
    <xf numFmtId="164" fontId="0" fillId="0" borderId="5" xfId="0" applyNumberFormat="1" applyBorder="1"/>
    <xf numFmtId="0" fontId="0" fillId="3" borderId="1" xfId="0" applyFill="1" applyBorder="1" applyProtection="1">
      <protection locked="0"/>
    </xf>
    <xf numFmtId="0" fontId="0" fillId="3" borderId="3" xfId="0" applyFill="1" applyBorder="1"/>
    <xf numFmtId="165" fontId="0" fillId="3" borderId="2" xfId="0" applyNumberForma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165" fontId="0" fillId="3" borderId="4" xfId="0" applyNumberFormat="1" applyFill="1" applyBorder="1" applyProtection="1">
      <protection locked="0"/>
    </xf>
    <xf numFmtId="165" fontId="0" fillId="3" borderId="5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165" fontId="0" fillId="3" borderId="3" xfId="0" applyNumberFormat="1" applyFill="1" applyBorder="1" applyProtection="1">
      <protection locked="0"/>
    </xf>
    <xf numFmtId="165" fontId="0" fillId="3" borderId="6" xfId="0" applyNumberFormat="1" applyFill="1" applyBorder="1" applyProtection="1">
      <protection locked="0"/>
    </xf>
    <xf numFmtId="0" fontId="0" fillId="0" borderId="25" xfId="0" applyBorder="1"/>
    <xf numFmtId="0" fontId="3" fillId="0" borderId="35" xfId="0" applyFont="1" applyBorder="1"/>
    <xf numFmtId="164" fontId="0" fillId="0" borderId="35" xfId="0" applyNumberFormat="1" applyBorder="1"/>
    <xf numFmtId="164" fontId="1" fillId="0" borderId="35" xfId="0" applyNumberFormat="1" applyFont="1" applyBorder="1"/>
    <xf numFmtId="0" fontId="0" fillId="2" borderId="0" xfId="0" applyFill="1" applyAlignment="1">
      <alignment horizontal="left"/>
    </xf>
    <xf numFmtId="0" fontId="12" fillId="0" borderId="0" xfId="0" applyFont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/>
    <xf numFmtId="0" fontId="13" fillId="0" borderId="0" xfId="0" applyFont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0" fillId="0" borderId="5" xfId="0" applyNumberFormat="1" applyBorder="1"/>
    <xf numFmtId="164" fontId="0" fillId="0" borderId="6" xfId="0" applyNumberFormat="1" applyBorder="1"/>
    <xf numFmtId="0" fontId="2" fillId="0" borderId="10" xfId="0" applyFont="1" applyBorder="1"/>
    <xf numFmtId="0" fontId="2" fillId="0" borderId="7" xfId="0" applyFont="1" applyBorder="1"/>
    <xf numFmtId="0" fontId="2" fillId="0" borderId="30" xfId="0" applyFont="1" applyBorder="1"/>
    <xf numFmtId="0" fontId="2" fillId="0" borderId="20" xfId="0" applyFont="1" applyBorder="1"/>
    <xf numFmtId="0" fontId="2" fillId="0" borderId="15" xfId="0" applyFont="1" applyBorder="1"/>
    <xf numFmtId="0" fontId="2" fillId="0" borderId="16" xfId="0" applyFont="1" applyBorder="1"/>
    <xf numFmtId="0" fontId="5" fillId="2" borderId="2" xfId="0" applyFont="1" applyFill="1" applyBorder="1"/>
    <xf numFmtId="0" fontId="5" fillId="2" borderId="1" xfId="0" applyFont="1" applyFill="1" applyBorder="1"/>
    <xf numFmtId="0" fontId="5" fillId="2" borderId="3" xfId="0" applyFont="1" applyFill="1" applyBorder="1"/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5" fillId="0" borderId="0" xfId="0" applyFont="1"/>
    <xf numFmtId="0" fontId="14" fillId="0" borderId="0" xfId="0" applyFont="1"/>
    <xf numFmtId="0" fontId="13" fillId="2" borderId="34" xfId="0" applyFont="1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5" fillId="0" borderId="0" xfId="0" applyFont="1"/>
    <xf numFmtId="0" fontId="2" fillId="0" borderId="1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/>
    </xf>
    <xf numFmtId="0" fontId="0" fillId="0" borderId="5" xfId="0" applyBorder="1"/>
    <xf numFmtId="0" fontId="9" fillId="0" borderId="21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2" fillId="0" borderId="12" xfId="0" applyFont="1" applyBorder="1"/>
    <xf numFmtId="0" fontId="2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FD4E3"/>
      <color rgb="FF008DAB"/>
      <color rgb="FFBC0515"/>
      <color rgb="FF5805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</xdr:colOff>
      <xdr:row>0</xdr:row>
      <xdr:rowOff>0</xdr:rowOff>
    </xdr:from>
    <xdr:to>
      <xdr:col>2</xdr:col>
      <xdr:colOff>114300</xdr:colOff>
      <xdr:row>0</xdr:row>
      <xdr:rowOff>481759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DCCCAAFE-7C16-49D5-83C1-35A5048A9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" y="0"/>
          <a:ext cx="1017270" cy="474139"/>
        </a:xfrm>
        <a:prstGeom prst="rect">
          <a:avLst/>
        </a:prstGeom>
      </xdr:spPr>
    </xdr:pic>
    <xdr:clientData/>
  </xdr:twoCellAnchor>
  <xdr:twoCellAnchor editAs="oneCell">
    <xdr:from>
      <xdr:col>34</xdr:col>
      <xdr:colOff>247650</xdr:colOff>
      <xdr:row>0</xdr:row>
      <xdr:rowOff>60960</xdr:rowOff>
    </xdr:from>
    <xdr:to>
      <xdr:col>35</xdr:col>
      <xdr:colOff>5715</xdr:colOff>
      <xdr:row>1</xdr:row>
      <xdr:rowOff>1699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18FD1695-9C13-49D8-8EBA-1906BAFCB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79140" y="60960"/>
          <a:ext cx="1017270" cy="474139"/>
        </a:xfrm>
        <a:prstGeom prst="rect">
          <a:avLst/>
        </a:prstGeom>
      </xdr:spPr>
    </xdr:pic>
    <xdr:clientData/>
  </xdr:twoCellAnchor>
  <xdr:twoCellAnchor editAs="oneCell">
    <xdr:from>
      <xdr:col>34</xdr:col>
      <xdr:colOff>228600</xdr:colOff>
      <xdr:row>40</xdr:row>
      <xdr:rowOff>34290</xdr:rowOff>
    </xdr:from>
    <xdr:to>
      <xdr:col>35</xdr:col>
      <xdr:colOff>5715</xdr:colOff>
      <xdr:row>42</xdr:row>
      <xdr:rowOff>98854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2A48EF20-BD29-41AD-A145-3BB40BF64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60090" y="7661910"/>
          <a:ext cx="1017270" cy="47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62"/>
  <sheetViews>
    <sheetView showGridLines="0" tabSelected="1" topLeftCell="A8" workbookViewId="0">
      <selection activeCell="K39" sqref="K39"/>
    </sheetView>
  </sheetViews>
  <sheetFormatPr defaultColWidth="8.89453125" defaultRowHeight="14.4" x14ac:dyDescent="0.55000000000000004"/>
  <cols>
    <col min="1" max="1" width="6.5234375" customWidth="1"/>
    <col min="2" max="2" width="6.3671875" bestFit="1" customWidth="1"/>
    <col min="3" max="3" width="6.5234375" style="1" customWidth="1"/>
    <col min="4" max="4" width="5.1015625" customWidth="1"/>
    <col min="5" max="5" width="9.734375" bestFit="1" customWidth="1"/>
    <col min="6" max="6" width="3.5234375" customWidth="1"/>
    <col min="7" max="7" width="7" bestFit="1" customWidth="1"/>
    <col min="8" max="8" width="6.3671875" bestFit="1" customWidth="1"/>
    <col min="9" max="9" width="6.89453125" customWidth="1"/>
    <col min="10" max="10" width="5.1015625" customWidth="1"/>
    <col min="11" max="11" width="9.734375" bestFit="1" customWidth="1"/>
    <col min="12" max="12" width="3.62890625" customWidth="1"/>
    <col min="13" max="13" width="6.734375" customWidth="1"/>
    <col min="14" max="14" width="6.3671875" customWidth="1"/>
    <col min="15" max="15" width="6.1015625" customWidth="1"/>
    <col min="16" max="16" width="5.26171875" customWidth="1"/>
    <col min="17" max="17" width="9.734375" bestFit="1" customWidth="1"/>
    <col min="18" max="18" width="3.62890625" customWidth="1"/>
    <col min="19" max="19" width="7" bestFit="1" customWidth="1"/>
    <col min="20" max="20" width="6.5234375" customWidth="1"/>
    <col min="21" max="21" width="6.3671875" customWidth="1"/>
    <col min="22" max="22" width="5" customWidth="1"/>
    <col min="23" max="23" width="9.734375" bestFit="1" customWidth="1"/>
    <col min="24" max="24" width="3.26171875" customWidth="1"/>
    <col min="25" max="25" width="6.26171875" customWidth="1"/>
    <col min="26" max="26" width="6.3671875" bestFit="1" customWidth="1"/>
    <col min="27" max="27" width="6.62890625" customWidth="1"/>
    <col min="28" max="28" width="5.1015625" customWidth="1"/>
    <col min="29" max="29" width="9.734375" bestFit="1" customWidth="1"/>
    <col min="30" max="30" width="3.5234375" customWidth="1"/>
    <col min="31" max="31" width="17.5234375" customWidth="1"/>
    <col min="32" max="32" width="6.26171875" customWidth="1"/>
    <col min="33" max="33" width="5.26171875" customWidth="1"/>
    <col min="34" max="34" width="11.26171875" customWidth="1"/>
    <col min="35" max="35" width="18" customWidth="1"/>
    <col min="37" max="37" width="12.62890625" customWidth="1"/>
    <col min="38" max="38" width="6.5234375" customWidth="1"/>
  </cols>
  <sheetData>
    <row r="1" spans="1:35" ht="42.7" customHeight="1" x14ac:dyDescent="1.2">
      <c r="A1" s="59" t="s">
        <v>15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</row>
    <row r="2" spans="1:35" ht="17.2" customHeight="1" thickBot="1" x14ac:dyDescent="1.25">
      <c r="A2" s="71" t="s">
        <v>46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x14ac:dyDescent="0.55000000000000004">
      <c r="A3" s="65" t="s">
        <v>13</v>
      </c>
      <c r="B3" s="66"/>
      <c r="C3" s="66"/>
      <c r="D3" s="66"/>
      <c r="E3" s="66"/>
      <c r="F3" s="66"/>
      <c r="G3" s="66"/>
      <c r="H3" s="66"/>
      <c r="I3" s="66"/>
      <c r="J3" s="66"/>
      <c r="K3" s="63"/>
      <c r="L3" s="63"/>
      <c r="M3" s="63"/>
      <c r="N3" s="63"/>
      <c r="O3" s="63"/>
      <c r="P3" s="64"/>
      <c r="Q3" s="29">
        <f>O5*O6/37</f>
        <v>0</v>
      </c>
      <c r="S3" s="42">
        <v>1672.4</v>
      </c>
    </row>
    <row r="4" spans="1:35" x14ac:dyDescent="0.55000000000000004">
      <c r="A4" s="67" t="s">
        <v>12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72"/>
      <c r="P4" s="73"/>
      <c r="Q4" s="58"/>
      <c r="R4" s="42"/>
      <c r="S4" s="43">
        <v>1679.8</v>
      </c>
    </row>
    <row r="5" spans="1:35" ht="16.5" x14ac:dyDescent="0.55000000000000004">
      <c r="A5" s="67" t="s">
        <v>55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72"/>
      <c r="P5" s="73"/>
      <c r="Q5" s="40">
        <f>O5/24</f>
        <v>0</v>
      </c>
      <c r="R5" s="34">
        <f>O6/24</f>
        <v>0</v>
      </c>
      <c r="S5" s="42">
        <v>1687.2</v>
      </c>
    </row>
    <row r="6" spans="1:35" x14ac:dyDescent="0.55000000000000004">
      <c r="A6" s="67" t="s">
        <v>17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45"/>
      <c r="P6" s="46" t="s">
        <v>14</v>
      </c>
      <c r="Q6" s="11"/>
      <c r="S6" s="42">
        <v>1694.6</v>
      </c>
    </row>
    <row r="7" spans="1:35" ht="14.7" thickBot="1" x14ac:dyDescent="0.6">
      <c r="A7" s="69" t="s">
        <v>18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7">
        <f>Q3/24</f>
        <v>0</v>
      </c>
      <c r="P7" s="78"/>
      <c r="Q7" s="22"/>
      <c r="S7" s="42">
        <v>1680</v>
      </c>
    </row>
    <row r="8" spans="1:35" ht="14.7" thickBot="1" x14ac:dyDescent="0.6"/>
    <row r="9" spans="1:35" ht="15.6" x14ac:dyDescent="0.6">
      <c r="A9" s="74" t="s">
        <v>2</v>
      </c>
      <c r="B9" s="75"/>
      <c r="C9" s="75"/>
      <c r="D9" s="75"/>
      <c r="E9" s="76"/>
      <c r="F9" s="3"/>
      <c r="G9" s="74" t="s">
        <v>3</v>
      </c>
      <c r="H9" s="75"/>
      <c r="I9" s="75"/>
      <c r="J9" s="75"/>
      <c r="K9" s="76"/>
      <c r="L9" s="3"/>
      <c r="M9" s="74" t="s">
        <v>4</v>
      </c>
      <c r="N9" s="75"/>
      <c r="O9" s="75"/>
      <c r="P9" s="75"/>
      <c r="Q9" s="76"/>
      <c r="R9" s="3"/>
      <c r="S9" s="74" t="s">
        <v>5</v>
      </c>
      <c r="T9" s="75"/>
      <c r="U9" s="75"/>
      <c r="V9" s="75"/>
      <c r="W9" s="76"/>
      <c r="X9" s="54"/>
      <c r="Y9" s="60" t="s">
        <v>6</v>
      </c>
      <c r="Z9" s="61"/>
      <c r="AA9" s="61"/>
      <c r="AB9" s="61"/>
      <c r="AC9" s="62"/>
    </row>
    <row r="10" spans="1:35" ht="16.5" x14ac:dyDescent="0.55000000000000004">
      <c r="A10" s="6" t="s">
        <v>7</v>
      </c>
      <c r="B10" s="7" t="s">
        <v>8</v>
      </c>
      <c r="C10" s="7" t="s">
        <v>0</v>
      </c>
      <c r="D10" s="7" t="s">
        <v>9</v>
      </c>
      <c r="E10" s="8" t="s">
        <v>1</v>
      </c>
      <c r="F10" s="9"/>
      <c r="G10" s="6" t="s">
        <v>7</v>
      </c>
      <c r="H10" s="7" t="s">
        <v>8</v>
      </c>
      <c r="I10" s="7" t="s">
        <v>0</v>
      </c>
      <c r="J10" s="7" t="s">
        <v>9</v>
      </c>
      <c r="K10" s="8" t="s">
        <v>1</v>
      </c>
      <c r="L10" s="9"/>
      <c r="M10" s="6" t="s">
        <v>7</v>
      </c>
      <c r="N10" s="7" t="s">
        <v>8</v>
      </c>
      <c r="O10" s="7" t="s">
        <v>0</v>
      </c>
      <c r="P10" s="7" t="s">
        <v>9</v>
      </c>
      <c r="Q10" s="8" t="s">
        <v>1</v>
      </c>
      <c r="R10" s="9"/>
      <c r="S10" s="6" t="s">
        <v>7</v>
      </c>
      <c r="T10" s="7" t="s">
        <v>8</v>
      </c>
      <c r="U10" s="7" t="s">
        <v>0</v>
      </c>
      <c r="V10" s="7" t="s">
        <v>9</v>
      </c>
      <c r="W10" s="8" t="s">
        <v>1</v>
      </c>
      <c r="X10" s="55"/>
      <c r="Y10" s="6" t="s">
        <v>7</v>
      </c>
      <c r="Z10" s="7" t="s">
        <v>8</v>
      </c>
      <c r="AA10" s="7" t="s">
        <v>0</v>
      </c>
      <c r="AB10" s="7" t="s">
        <v>9</v>
      </c>
      <c r="AC10" s="8" t="s">
        <v>1</v>
      </c>
      <c r="AE10" s="42" t="s">
        <v>57</v>
      </c>
    </row>
    <row r="11" spans="1:35" x14ac:dyDescent="0.55000000000000004">
      <c r="A11" s="47"/>
      <c r="B11" s="48"/>
      <c r="C11" s="39">
        <f t="shared" ref="C11:C34" si="0">IF(OR(A11="",B11=""),0,IF(VALUE(A11)&gt;=VALUE(B11),(TIME(TRUNC(B11/100),MOD(D6,100),0))+1-(TIME(TRUNC(A11/100),MOD(A11,100),0)),(TIME(TRUNC(B11/100),MOD(B11,100),0))-(TIME(TRUNC(A11/100),MOD(A11,100),0))))</f>
        <v>0</v>
      </c>
      <c r="D11" s="45"/>
      <c r="E11" s="2">
        <f>C11*D11</f>
        <v>0</v>
      </c>
      <c r="F11" s="4"/>
      <c r="G11" s="47"/>
      <c r="H11" s="48"/>
      <c r="I11" s="39">
        <f>IF(OR(G11="",H11=""),0,IF(VALUE(G11)&gt;=VALUE(H11),(TIME(TRUNC(H11/100),MOD(J6,100),0))+1-(TIME(TRUNC(G11/100),MOD(G11,100),0)),(TIME(TRUNC(H11/100),MOD(H11,100),0))-(TIME(TRUNC(G11/100),MOD(G11,100),0))))</f>
        <v>0</v>
      </c>
      <c r="J11" s="45"/>
      <c r="K11" s="2">
        <f t="shared" ref="K11:K34" si="1">I11*J11</f>
        <v>0</v>
      </c>
      <c r="L11" s="4"/>
      <c r="M11" s="47"/>
      <c r="N11" s="48"/>
      <c r="O11" s="39">
        <f>IF(OR(M11="",N11=""),0,IF(VALUE(M11)&gt;=VALUE(N11),(TIME(TRUNC(N11/100),MOD(#REF!,100),0))+1-(TIME(TRUNC(M11/100),MOD(M11,100),0)),(TIME(TRUNC(N11/100),MOD(N11,100),0))-(TIME(TRUNC(M11/100),MOD(M11,100),0))))</f>
        <v>0</v>
      </c>
      <c r="P11" s="45"/>
      <c r="Q11" s="14">
        <f>O11*P11</f>
        <v>0</v>
      </c>
      <c r="R11" s="4"/>
      <c r="S11" s="47"/>
      <c r="T11" s="48"/>
      <c r="U11" s="39">
        <f t="shared" ref="U11:U34" si="2">IF(OR(S11="",T11=""),0,IF(VALUE(S11)&gt;=VALUE(T11),(TIME(TRUNC(T11/100),MOD(V6,100),0))+1-(TIME(TRUNC(S11/100),MOD(S11,100),0)),(TIME(TRUNC(T11/100),MOD(T11,100),0))-(TIME(TRUNC(S11/100),MOD(S11,100),0))))</f>
        <v>0</v>
      </c>
      <c r="V11" s="45"/>
      <c r="W11" s="14">
        <f t="shared" ref="W11:W34" si="3">U11*V11</f>
        <v>0</v>
      </c>
      <c r="X11" s="56"/>
      <c r="Y11" s="47"/>
      <c r="Z11" s="48"/>
      <c r="AA11" s="39">
        <f t="shared" ref="AA11:AA34" si="4">IF(OR(Y11="",Z11=""),0,IF(VALUE(Y11)&gt;=VALUE(Z11),(TIME(TRUNC(Z11/100),MOD(AB6,100),0))+1-(TIME(TRUNC(Y11/100),MOD(Y11,100),0)),(TIME(TRUNC(Z11/100),MOD(Z11,100),0))-(TIME(TRUNC(Y11/100),MOD(Y11,100),0))))</f>
        <v>0</v>
      </c>
      <c r="AB11" s="45"/>
      <c r="AC11" s="2">
        <f t="shared" ref="AC11:AC34" si="5">AA11*AB11</f>
        <v>0</v>
      </c>
      <c r="AE11" s="42" t="s">
        <v>58</v>
      </c>
    </row>
    <row r="12" spans="1:35" x14ac:dyDescent="0.55000000000000004">
      <c r="A12" s="47"/>
      <c r="B12" s="48"/>
      <c r="C12" s="39">
        <f t="shared" si="0"/>
        <v>0</v>
      </c>
      <c r="D12" s="45"/>
      <c r="E12" s="2">
        <f t="shared" ref="E12:E34" si="6">C12*D12</f>
        <v>0</v>
      </c>
      <c r="F12" s="4"/>
      <c r="G12" s="47"/>
      <c r="H12" s="48"/>
      <c r="I12" s="39">
        <f t="shared" ref="I12:I34" si="7">IF(OR(G12="",H12=""),0,IF(VALUE(G12)&gt;=VALUE(H12),(TIME(TRUNC(H12/100),MOD(J7,100),0))+1-(TIME(TRUNC(G12/100),MOD(G12,100),0)),(TIME(TRUNC(H12/100),MOD(H12,100),0))-(TIME(TRUNC(G12/100),MOD(G12,100),0))))</f>
        <v>0</v>
      </c>
      <c r="J12" s="45"/>
      <c r="K12" s="2">
        <f t="shared" si="1"/>
        <v>0</v>
      </c>
      <c r="L12" s="4"/>
      <c r="M12" s="47"/>
      <c r="N12" s="48"/>
      <c r="O12" s="39">
        <f>IF(OR(M12="",N12=""),0,IF(VALUE(M12)&gt;=VALUE(N12),(TIME(TRUNC(N12/100),MOD(#REF!,100),0))+1-(TIME(TRUNC(M12/100),MOD(M12,100),0)),(TIME(TRUNC(N12/100),MOD(N12,100),0))-(TIME(TRUNC(M12/100),MOD(M12,100),0))))</f>
        <v>0</v>
      </c>
      <c r="P12" s="45"/>
      <c r="Q12" s="14">
        <f t="shared" ref="Q12:Q34" si="8">O12*P12</f>
        <v>0</v>
      </c>
      <c r="R12" s="4"/>
      <c r="S12" s="47"/>
      <c r="T12" s="48"/>
      <c r="U12" s="39">
        <f t="shared" si="2"/>
        <v>0</v>
      </c>
      <c r="V12" s="45"/>
      <c r="W12" s="14">
        <f t="shared" si="3"/>
        <v>0</v>
      </c>
      <c r="X12" s="56"/>
      <c r="Y12" s="47"/>
      <c r="Z12" s="48"/>
      <c r="AA12" s="39">
        <f t="shared" si="4"/>
        <v>0</v>
      </c>
      <c r="AB12" s="45"/>
      <c r="AC12" s="2">
        <f t="shared" si="5"/>
        <v>0</v>
      </c>
    </row>
    <row r="13" spans="1:35" x14ac:dyDescent="0.55000000000000004">
      <c r="A13" s="47"/>
      <c r="B13" s="48"/>
      <c r="C13" s="39">
        <f t="shared" si="0"/>
        <v>0</v>
      </c>
      <c r="D13" s="45"/>
      <c r="E13" s="2">
        <f t="shared" si="6"/>
        <v>0</v>
      </c>
      <c r="F13" s="4"/>
      <c r="G13" s="47"/>
      <c r="H13" s="48"/>
      <c r="I13" s="39">
        <f t="shared" si="7"/>
        <v>0</v>
      </c>
      <c r="J13" s="45"/>
      <c r="K13" s="2">
        <f t="shared" si="1"/>
        <v>0</v>
      </c>
      <c r="L13" s="4"/>
      <c r="M13" s="47"/>
      <c r="N13" s="48"/>
      <c r="O13" s="39">
        <f>IF(OR(M13="",N13=""),0,IF(VALUE(M13)&gt;=VALUE(N13),(TIME(TRUNC(N13/100),MOD(#REF!,100),0))+1-(TIME(TRUNC(M13/100),MOD(M13,100),0)),(TIME(TRUNC(N13/100),MOD(N13,100),0))-(TIME(TRUNC(M13/100),MOD(M13,100),0))))</f>
        <v>0</v>
      </c>
      <c r="P13" s="45"/>
      <c r="Q13" s="14">
        <f t="shared" si="8"/>
        <v>0</v>
      </c>
      <c r="R13" s="4"/>
      <c r="S13" s="47"/>
      <c r="T13" s="48"/>
      <c r="U13" s="39">
        <f t="shared" si="2"/>
        <v>0</v>
      </c>
      <c r="V13" s="45"/>
      <c r="W13" s="14">
        <f t="shared" si="3"/>
        <v>0</v>
      </c>
      <c r="X13" s="56"/>
      <c r="Y13" s="47"/>
      <c r="Z13" s="48"/>
      <c r="AA13" s="39">
        <f t="shared" si="4"/>
        <v>0</v>
      </c>
      <c r="AB13" s="45"/>
      <c r="AC13" s="2">
        <f t="shared" si="5"/>
        <v>0</v>
      </c>
    </row>
    <row r="14" spans="1:35" x14ac:dyDescent="0.55000000000000004">
      <c r="A14" s="47"/>
      <c r="B14" s="48"/>
      <c r="C14" s="39">
        <f t="shared" si="0"/>
        <v>0</v>
      </c>
      <c r="D14" s="45"/>
      <c r="E14" s="2">
        <f t="shared" si="6"/>
        <v>0</v>
      </c>
      <c r="F14" s="4"/>
      <c r="G14" s="47"/>
      <c r="H14" s="48"/>
      <c r="I14" s="39">
        <f t="shared" si="7"/>
        <v>0</v>
      </c>
      <c r="J14" s="45"/>
      <c r="K14" s="2">
        <f t="shared" si="1"/>
        <v>0</v>
      </c>
      <c r="L14" s="4"/>
      <c r="M14" s="47"/>
      <c r="N14" s="48"/>
      <c r="O14" s="39">
        <f>IF(OR(M14="",N14=""),0,IF(VALUE(M14)&gt;=VALUE(N14),(TIME(TRUNC(N14/100),MOD(#REF!,100),0))+1-(TIME(TRUNC(M14/100),MOD(M14,100),0)),(TIME(TRUNC(N14/100),MOD(N14,100),0))-(TIME(TRUNC(M14/100),MOD(M14,100),0))))</f>
        <v>0</v>
      </c>
      <c r="P14" s="45"/>
      <c r="Q14" s="14">
        <f t="shared" si="8"/>
        <v>0</v>
      </c>
      <c r="R14" s="4"/>
      <c r="S14" s="47"/>
      <c r="T14" s="48"/>
      <c r="U14" s="39">
        <f t="shared" si="2"/>
        <v>0</v>
      </c>
      <c r="V14" s="45"/>
      <c r="W14" s="14">
        <f t="shared" si="3"/>
        <v>0</v>
      </c>
      <c r="X14" s="56"/>
      <c r="Y14" s="47"/>
      <c r="Z14" s="48"/>
      <c r="AA14" s="39">
        <f t="shared" si="4"/>
        <v>0</v>
      </c>
      <c r="AB14" s="45"/>
      <c r="AC14" s="2">
        <f t="shared" si="5"/>
        <v>0</v>
      </c>
    </row>
    <row r="15" spans="1:35" x14ac:dyDescent="0.55000000000000004">
      <c r="A15" s="47"/>
      <c r="B15" s="48"/>
      <c r="C15" s="39">
        <f t="shared" si="0"/>
        <v>0</v>
      </c>
      <c r="D15" s="45"/>
      <c r="E15" s="2">
        <f t="shared" si="6"/>
        <v>0</v>
      </c>
      <c r="F15" s="4"/>
      <c r="G15" s="47"/>
      <c r="H15" s="48"/>
      <c r="I15" s="39">
        <f t="shared" si="7"/>
        <v>0</v>
      </c>
      <c r="J15" s="45"/>
      <c r="K15" s="2">
        <f t="shared" si="1"/>
        <v>0</v>
      </c>
      <c r="L15" s="4"/>
      <c r="M15" s="47"/>
      <c r="N15" s="48"/>
      <c r="O15" s="39">
        <f>IF(OR(M15="",N15=""),0,IF(VALUE(M15)&gt;=VALUE(N15),(TIME(TRUNC(N15/100),MOD(#REF!,100),0))+1-(TIME(TRUNC(M15/100),MOD(M15,100),0)),(TIME(TRUNC(N15/100),MOD(N15,100),0))-(TIME(TRUNC(M15/100),MOD(M15,100),0))))</f>
        <v>0</v>
      </c>
      <c r="P15" s="45"/>
      <c r="Q15" s="14">
        <f t="shared" si="8"/>
        <v>0</v>
      </c>
      <c r="R15" s="4"/>
      <c r="S15" s="47"/>
      <c r="T15" s="48"/>
      <c r="U15" s="39">
        <f t="shared" si="2"/>
        <v>0</v>
      </c>
      <c r="V15" s="45"/>
      <c r="W15" s="14">
        <f t="shared" si="3"/>
        <v>0</v>
      </c>
      <c r="X15" s="56"/>
      <c r="Y15" s="47"/>
      <c r="Z15" s="48"/>
      <c r="AA15" s="39">
        <f t="shared" si="4"/>
        <v>0</v>
      </c>
      <c r="AB15" s="45"/>
      <c r="AC15" s="2">
        <f t="shared" si="5"/>
        <v>0</v>
      </c>
    </row>
    <row r="16" spans="1:35" x14ac:dyDescent="0.55000000000000004">
      <c r="A16" s="47"/>
      <c r="B16" s="48"/>
      <c r="C16" s="39">
        <f t="shared" si="0"/>
        <v>0</v>
      </c>
      <c r="D16" s="45"/>
      <c r="E16" s="2">
        <f t="shared" si="6"/>
        <v>0</v>
      </c>
      <c r="F16" s="4"/>
      <c r="G16" s="47"/>
      <c r="H16" s="48"/>
      <c r="I16" s="39">
        <f t="shared" si="7"/>
        <v>0</v>
      </c>
      <c r="J16" s="45"/>
      <c r="K16" s="2">
        <f t="shared" si="1"/>
        <v>0</v>
      </c>
      <c r="L16" s="4"/>
      <c r="M16" s="47"/>
      <c r="N16" s="48"/>
      <c r="O16" s="39">
        <f>IF(OR(M16="",N16=""),0,IF(VALUE(M16)&gt;=VALUE(N16),(TIME(TRUNC(N16/100),MOD(#REF!,100),0))+1-(TIME(TRUNC(M16/100),MOD(M16,100),0)),(TIME(TRUNC(N16/100),MOD(N16,100),0))-(TIME(TRUNC(M16/100),MOD(M16,100),0))))</f>
        <v>0</v>
      </c>
      <c r="P16" s="45"/>
      <c r="Q16" s="14">
        <f t="shared" si="8"/>
        <v>0</v>
      </c>
      <c r="R16" s="4"/>
      <c r="S16" s="47"/>
      <c r="T16" s="48"/>
      <c r="U16" s="39">
        <f t="shared" si="2"/>
        <v>0</v>
      </c>
      <c r="V16" s="45"/>
      <c r="W16" s="14">
        <f t="shared" si="3"/>
        <v>0</v>
      </c>
      <c r="X16" s="56"/>
      <c r="Y16" s="47"/>
      <c r="Z16" s="48"/>
      <c r="AA16" s="39">
        <f t="shared" si="4"/>
        <v>0</v>
      </c>
      <c r="AB16" s="45"/>
      <c r="AC16" s="2">
        <f t="shared" si="5"/>
        <v>0</v>
      </c>
    </row>
    <row r="17" spans="1:29" x14ac:dyDescent="0.55000000000000004">
      <c r="A17" s="47"/>
      <c r="B17" s="48"/>
      <c r="C17" s="39">
        <f t="shared" si="0"/>
        <v>0</v>
      </c>
      <c r="D17" s="45"/>
      <c r="E17" s="2">
        <f t="shared" si="6"/>
        <v>0</v>
      </c>
      <c r="F17" s="4"/>
      <c r="G17" s="47"/>
      <c r="H17" s="48"/>
      <c r="I17" s="39">
        <f t="shared" si="7"/>
        <v>0</v>
      </c>
      <c r="J17" s="45"/>
      <c r="K17" s="2">
        <f t="shared" si="1"/>
        <v>0</v>
      </c>
      <c r="L17" s="4"/>
      <c r="M17" s="47"/>
      <c r="N17" s="48"/>
      <c r="O17" s="39">
        <f>IF(OR(M17="",N17=""),0,IF(VALUE(M17)&gt;=VALUE(N17),(TIME(TRUNC(N17/100),MOD(#REF!,100),0))+1-(TIME(TRUNC(M17/100),MOD(M17,100),0)),(TIME(TRUNC(N17/100),MOD(N17,100),0))-(TIME(TRUNC(M17/100),MOD(M17,100),0))))</f>
        <v>0</v>
      </c>
      <c r="P17" s="45"/>
      <c r="Q17" s="14">
        <f t="shared" si="8"/>
        <v>0</v>
      </c>
      <c r="R17" s="4"/>
      <c r="S17" s="47"/>
      <c r="T17" s="48"/>
      <c r="U17" s="39">
        <f t="shared" si="2"/>
        <v>0</v>
      </c>
      <c r="V17" s="45"/>
      <c r="W17" s="14">
        <f t="shared" si="3"/>
        <v>0</v>
      </c>
      <c r="X17" s="56"/>
      <c r="Y17" s="47"/>
      <c r="Z17" s="48"/>
      <c r="AA17" s="39">
        <f t="shared" si="4"/>
        <v>0</v>
      </c>
      <c r="AB17" s="45"/>
      <c r="AC17" s="2">
        <f t="shared" si="5"/>
        <v>0</v>
      </c>
    </row>
    <row r="18" spans="1:29" x14ac:dyDescent="0.55000000000000004">
      <c r="A18" s="47"/>
      <c r="B18" s="48"/>
      <c r="C18" s="39">
        <f t="shared" si="0"/>
        <v>0</v>
      </c>
      <c r="D18" s="45"/>
      <c r="E18" s="2">
        <f t="shared" si="6"/>
        <v>0</v>
      </c>
      <c r="F18" s="4"/>
      <c r="G18" s="47"/>
      <c r="H18" s="48"/>
      <c r="I18" s="39">
        <f t="shared" si="7"/>
        <v>0</v>
      </c>
      <c r="J18" s="45"/>
      <c r="K18" s="2">
        <f t="shared" si="1"/>
        <v>0</v>
      </c>
      <c r="L18" s="4"/>
      <c r="M18" s="47"/>
      <c r="N18" s="48"/>
      <c r="O18" s="39">
        <f>IF(OR(M18="",N18=""),0,IF(VALUE(M18)&gt;=VALUE(N18),(TIME(TRUNC(N18/100),MOD(#REF!,100),0))+1-(TIME(TRUNC(M18/100),MOD(M18,100),0)),(TIME(TRUNC(N18/100),MOD(N18,100),0))-(TIME(TRUNC(M18/100),MOD(M18,100),0))))</f>
        <v>0</v>
      </c>
      <c r="P18" s="45"/>
      <c r="Q18" s="14">
        <f t="shared" si="8"/>
        <v>0</v>
      </c>
      <c r="R18" s="4"/>
      <c r="S18" s="47"/>
      <c r="T18" s="48"/>
      <c r="U18" s="39">
        <f t="shared" si="2"/>
        <v>0</v>
      </c>
      <c r="V18" s="45"/>
      <c r="W18" s="14">
        <f t="shared" si="3"/>
        <v>0</v>
      </c>
      <c r="X18" s="56"/>
      <c r="Y18" s="47"/>
      <c r="Z18" s="48"/>
      <c r="AA18" s="39">
        <f t="shared" si="4"/>
        <v>0</v>
      </c>
      <c r="AB18" s="45"/>
      <c r="AC18" s="2">
        <f t="shared" si="5"/>
        <v>0</v>
      </c>
    </row>
    <row r="19" spans="1:29" x14ac:dyDescent="0.55000000000000004">
      <c r="A19" s="47"/>
      <c r="B19" s="48"/>
      <c r="C19" s="39">
        <f t="shared" si="0"/>
        <v>0</v>
      </c>
      <c r="D19" s="45"/>
      <c r="E19" s="2">
        <f t="shared" si="6"/>
        <v>0</v>
      </c>
      <c r="F19" s="4"/>
      <c r="G19" s="47"/>
      <c r="H19" s="48"/>
      <c r="I19" s="39">
        <f t="shared" si="7"/>
        <v>0</v>
      </c>
      <c r="J19" s="45"/>
      <c r="K19" s="2">
        <f t="shared" si="1"/>
        <v>0</v>
      </c>
      <c r="L19" s="4"/>
      <c r="M19" s="47"/>
      <c r="N19" s="48"/>
      <c r="O19" s="39">
        <f>IF(OR(M19="",N19=""),0,IF(VALUE(M19)&gt;=VALUE(N19),(TIME(TRUNC(N19/100),MOD(#REF!,100),0))+1-(TIME(TRUNC(M19/100),MOD(M19,100),0)),(TIME(TRUNC(N19/100),MOD(N19,100),0))-(TIME(TRUNC(M19/100),MOD(M19,100),0))))</f>
        <v>0</v>
      </c>
      <c r="P19" s="45"/>
      <c r="Q19" s="14">
        <f t="shared" si="8"/>
        <v>0</v>
      </c>
      <c r="R19" s="4"/>
      <c r="S19" s="47"/>
      <c r="T19" s="48"/>
      <c r="U19" s="39">
        <f t="shared" si="2"/>
        <v>0</v>
      </c>
      <c r="V19" s="45"/>
      <c r="W19" s="14">
        <f t="shared" si="3"/>
        <v>0</v>
      </c>
      <c r="X19" s="56"/>
      <c r="Y19" s="47"/>
      <c r="Z19" s="48"/>
      <c r="AA19" s="39">
        <f t="shared" si="4"/>
        <v>0</v>
      </c>
      <c r="AB19" s="45"/>
      <c r="AC19" s="2">
        <f t="shared" si="5"/>
        <v>0</v>
      </c>
    </row>
    <row r="20" spans="1:29" x14ac:dyDescent="0.55000000000000004">
      <c r="A20" s="47"/>
      <c r="B20" s="48"/>
      <c r="C20" s="39">
        <f t="shared" si="0"/>
        <v>0</v>
      </c>
      <c r="D20" s="45"/>
      <c r="E20" s="2">
        <f t="shared" si="6"/>
        <v>0</v>
      </c>
      <c r="F20" s="4"/>
      <c r="G20" s="47"/>
      <c r="H20" s="48"/>
      <c r="I20" s="39">
        <f t="shared" si="7"/>
        <v>0</v>
      </c>
      <c r="J20" s="45"/>
      <c r="K20" s="2">
        <f t="shared" si="1"/>
        <v>0</v>
      </c>
      <c r="L20" s="4"/>
      <c r="M20" s="47"/>
      <c r="N20" s="48"/>
      <c r="O20" s="39">
        <f>IF(OR(M20="",N20=""),0,IF(VALUE(M20)&gt;=VALUE(N20),(TIME(TRUNC(N20/100),MOD(#REF!,100),0))+1-(TIME(TRUNC(M20/100),MOD(M20,100),0)),(TIME(TRUNC(N20/100),MOD(N20,100),0))-(TIME(TRUNC(M20/100),MOD(M20,100),0))))</f>
        <v>0</v>
      </c>
      <c r="P20" s="45"/>
      <c r="Q20" s="14">
        <f t="shared" si="8"/>
        <v>0</v>
      </c>
      <c r="R20" s="4"/>
      <c r="S20" s="47"/>
      <c r="T20" s="48"/>
      <c r="U20" s="39">
        <f t="shared" si="2"/>
        <v>0</v>
      </c>
      <c r="V20" s="45"/>
      <c r="W20" s="14">
        <f t="shared" si="3"/>
        <v>0</v>
      </c>
      <c r="X20" s="56"/>
      <c r="Y20" s="47"/>
      <c r="Z20" s="48"/>
      <c r="AA20" s="39">
        <f t="shared" si="4"/>
        <v>0</v>
      </c>
      <c r="AB20" s="45"/>
      <c r="AC20" s="2">
        <f t="shared" si="5"/>
        <v>0</v>
      </c>
    </row>
    <row r="21" spans="1:29" x14ac:dyDescent="0.55000000000000004">
      <c r="A21" s="47"/>
      <c r="B21" s="48"/>
      <c r="C21" s="39">
        <f t="shared" si="0"/>
        <v>0</v>
      </c>
      <c r="D21" s="45"/>
      <c r="E21" s="2">
        <f t="shared" si="6"/>
        <v>0</v>
      </c>
      <c r="F21" s="4"/>
      <c r="G21" s="47"/>
      <c r="H21" s="48"/>
      <c r="I21" s="39">
        <f t="shared" si="7"/>
        <v>0</v>
      </c>
      <c r="J21" s="45"/>
      <c r="K21" s="2">
        <f t="shared" si="1"/>
        <v>0</v>
      </c>
      <c r="L21" s="4"/>
      <c r="M21" s="47"/>
      <c r="N21" s="48"/>
      <c r="O21" s="39">
        <f>IF(OR(M21="",N21=""),0,IF(VALUE(M21)&gt;=VALUE(N21),(TIME(TRUNC(N21/100),MOD(#REF!,100),0))+1-(TIME(TRUNC(M21/100),MOD(M21,100),0)),(TIME(TRUNC(N21/100),MOD(N21,100),0))-(TIME(TRUNC(M21/100),MOD(M21,100),0))))</f>
        <v>0</v>
      </c>
      <c r="P21" s="45"/>
      <c r="Q21" s="14">
        <f t="shared" si="8"/>
        <v>0</v>
      </c>
      <c r="R21" s="4"/>
      <c r="S21" s="47"/>
      <c r="T21" s="48"/>
      <c r="U21" s="39">
        <f t="shared" si="2"/>
        <v>0</v>
      </c>
      <c r="V21" s="45"/>
      <c r="W21" s="14">
        <f t="shared" si="3"/>
        <v>0</v>
      </c>
      <c r="X21" s="56"/>
      <c r="Y21" s="47"/>
      <c r="Z21" s="48"/>
      <c r="AA21" s="39">
        <f t="shared" si="4"/>
        <v>0</v>
      </c>
      <c r="AB21" s="45"/>
      <c r="AC21" s="2">
        <f t="shared" si="5"/>
        <v>0</v>
      </c>
    </row>
    <row r="22" spans="1:29" x14ac:dyDescent="0.55000000000000004">
      <c r="A22" s="47"/>
      <c r="B22" s="48"/>
      <c r="C22" s="39">
        <f t="shared" si="0"/>
        <v>0</v>
      </c>
      <c r="D22" s="45"/>
      <c r="E22" s="2">
        <f t="shared" si="6"/>
        <v>0</v>
      </c>
      <c r="F22" s="4"/>
      <c r="G22" s="47"/>
      <c r="H22" s="48"/>
      <c r="I22" s="39">
        <f t="shared" si="7"/>
        <v>0</v>
      </c>
      <c r="J22" s="45"/>
      <c r="K22" s="2">
        <f t="shared" si="1"/>
        <v>0</v>
      </c>
      <c r="L22" s="4"/>
      <c r="M22" s="47"/>
      <c r="N22" s="48"/>
      <c r="O22" s="39">
        <f>IF(OR(M22="",N22=""),0,IF(VALUE(M22)&gt;=VALUE(N22),(TIME(TRUNC(N22/100),MOD(#REF!,100),0))+1-(TIME(TRUNC(M22/100),MOD(M22,100),0)),(TIME(TRUNC(N22/100),MOD(N22,100),0))-(TIME(TRUNC(M22/100),MOD(M22,100),0))))</f>
        <v>0</v>
      </c>
      <c r="P22" s="45"/>
      <c r="Q22" s="14">
        <f t="shared" si="8"/>
        <v>0</v>
      </c>
      <c r="R22" s="4"/>
      <c r="S22" s="47"/>
      <c r="T22" s="48"/>
      <c r="U22" s="39">
        <f t="shared" si="2"/>
        <v>0</v>
      </c>
      <c r="V22" s="45"/>
      <c r="W22" s="14">
        <f t="shared" si="3"/>
        <v>0</v>
      </c>
      <c r="X22" s="56"/>
      <c r="Y22" s="47"/>
      <c r="Z22" s="48"/>
      <c r="AA22" s="39">
        <f t="shared" si="4"/>
        <v>0</v>
      </c>
      <c r="AB22" s="45"/>
      <c r="AC22" s="2">
        <f t="shared" si="5"/>
        <v>0</v>
      </c>
    </row>
    <row r="23" spans="1:29" x14ac:dyDescent="0.55000000000000004">
      <c r="A23" s="47"/>
      <c r="B23" s="48"/>
      <c r="C23" s="39">
        <f t="shared" si="0"/>
        <v>0</v>
      </c>
      <c r="D23" s="45"/>
      <c r="E23" s="2">
        <f t="shared" si="6"/>
        <v>0</v>
      </c>
      <c r="F23" s="4"/>
      <c r="G23" s="47"/>
      <c r="H23" s="48"/>
      <c r="I23" s="39">
        <f t="shared" si="7"/>
        <v>0</v>
      </c>
      <c r="J23" s="45"/>
      <c r="K23" s="2">
        <f t="shared" si="1"/>
        <v>0</v>
      </c>
      <c r="L23" s="4"/>
      <c r="M23" s="47"/>
      <c r="N23" s="48"/>
      <c r="O23" s="39">
        <f>IF(OR(M23="",N23=""),0,IF(VALUE(M23)&gt;=VALUE(N23),(TIME(TRUNC(N23/100),MOD(#REF!,100),0))+1-(TIME(TRUNC(M23/100),MOD(M23,100),0)),(TIME(TRUNC(N23/100),MOD(N23,100),0))-(TIME(TRUNC(M23/100),MOD(M23,100),0))))</f>
        <v>0</v>
      </c>
      <c r="P23" s="45"/>
      <c r="Q23" s="14">
        <f t="shared" si="8"/>
        <v>0</v>
      </c>
      <c r="R23" s="4"/>
      <c r="S23" s="47"/>
      <c r="T23" s="48"/>
      <c r="U23" s="39">
        <f t="shared" si="2"/>
        <v>0</v>
      </c>
      <c r="V23" s="45"/>
      <c r="W23" s="14">
        <f t="shared" si="3"/>
        <v>0</v>
      </c>
      <c r="X23" s="56"/>
      <c r="Y23" s="47"/>
      <c r="Z23" s="48"/>
      <c r="AA23" s="39">
        <f t="shared" si="4"/>
        <v>0</v>
      </c>
      <c r="AB23" s="45"/>
      <c r="AC23" s="2">
        <f t="shared" si="5"/>
        <v>0</v>
      </c>
    </row>
    <row r="24" spans="1:29" x14ac:dyDescent="0.55000000000000004">
      <c r="A24" s="47"/>
      <c r="B24" s="48"/>
      <c r="C24" s="39">
        <f t="shared" si="0"/>
        <v>0</v>
      </c>
      <c r="D24" s="45"/>
      <c r="E24" s="2">
        <f t="shared" si="6"/>
        <v>0</v>
      </c>
      <c r="F24" s="4"/>
      <c r="G24" s="47"/>
      <c r="H24" s="48"/>
      <c r="I24" s="39">
        <f t="shared" si="7"/>
        <v>0</v>
      </c>
      <c r="J24" s="45"/>
      <c r="K24" s="2">
        <f t="shared" si="1"/>
        <v>0</v>
      </c>
      <c r="L24" s="4"/>
      <c r="M24" s="47"/>
      <c r="N24" s="48"/>
      <c r="O24" s="39">
        <f>IF(OR(M24="",N24=""),0,IF(VALUE(M24)&gt;=VALUE(N24),(TIME(TRUNC(N24/100),MOD(#REF!,100),0))+1-(TIME(TRUNC(M24/100),MOD(M24,100),0)),(TIME(TRUNC(N24/100),MOD(N24,100),0))-(TIME(TRUNC(M24/100),MOD(M24,100),0))))</f>
        <v>0</v>
      </c>
      <c r="P24" s="45"/>
      <c r="Q24" s="14">
        <f t="shared" si="8"/>
        <v>0</v>
      </c>
      <c r="R24" s="4"/>
      <c r="S24" s="47"/>
      <c r="T24" s="48"/>
      <c r="U24" s="39">
        <f t="shared" si="2"/>
        <v>0</v>
      </c>
      <c r="V24" s="45"/>
      <c r="W24" s="14">
        <f t="shared" si="3"/>
        <v>0</v>
      </c>
      <c r="X24" s="56"/>
      <c r="Y24" s="47"/>
      <c r="Z24" s="48"/>
      <c r="AA24" s="39">
        <f t="shared" si="4"/>
        <v>0</v>
      </c>
      <c r="AB24" s="45"/>
      <c r="AC24" s="2">
        <f t="shared" si="5"/>
        <v>0</v>
      </c>
    </row>
    <row r="25" spans="1:29" x14ac:dyDescent="0.55000000000000004">
      <c r="A25" s="47"/>
      <c r="B25" s="48"/>
      <c r="C25" s="39">
        <f t="shared" si="0"/>
        <v>0</v>
      </c>
      <c r="D25" s="45"/>
      <c r="E25" s="2">
        <f t="shared" si="6"/>
        <v>0</v>
      </c>
      <c r="F25" s="4"/>
      <c r="G25" s="47"/>
      <c r="H25" s="48"/>
      <c r="I25" s="39">
        <f t="shared" si="7"/>
        <v>0</v>
      </c>
      <c r="J25" s="45"/>
      <c r="K25" s="2">
        <f t="shared" si="1"/>
        <v>0</v>
      </c>
      <c r="L25" s="4"/>
      <c r="M25" s="47"/>
      <c r="N25" s="48"/>
      <c r="O25" s="39">
        <f>IF(OR(M25="",N25=""),0,IF(VALUE(M25)&gt;=VALUE(N25),(TIME(TRUNC(N25/100),MOD(#REF!,100),0))+1-(TIME(TRUNC(M25/100),MOD(M25,100),0)),(TIME(TRUNC(N25/100),MOD(N25,100),0))-(TIME(TRUNC(M25/100),MOD(M25,100),0))))</f>
        <v>0</v>
      </c>
      <c r="P25" s="45"/>
      <c r="Q25" s="14">
        <f t="shared" si="8"/>
        <v>0</v>
      </c>
      <c r="R25" s="4"/>
      <c r="S25" s="47"/>
      <c r="T25" s="48"/>
      <c r="U25" s="39">
        <f t="shared" si="2"/>
        <v>0</v>
      </c>
      <c r="V25" s="45"/>
      <c r="W25" s="14">
        <f t="shared" si="3"/>
        <v>0</v>
      </c>
      <c r="X25" s="56"/>
      <c r="Y25" s="47"/>
      <c r="Z25" s="48"/>
      <c r="AA25" s="39">
        <f t="shared" si="4"/>
        <v>0</v>
      </c>
      <c r="AB25" s="45"/>
      <c r="AC25" s="2">
        <f t="shared" si="5"/>
        <v>0</v>
      </c>
    </row>
    <row r="26" spans="1:29" x14ac:dyDescent="0.55000000000000004">
      <c r="A26" s="47"/>
      <c r="B26" s="48"/>
      <c r="C26" s="39">
        <f t="shared" si="0"/>
        <v>0</v>
      </c>
      <c r="D26" s="45"/>
      <c r="E26" s="2">
        <f t="shared" si="6"/>
        <v>0</v>
      </c>
      <c r="F26" s="4"/>
      <c r="G26" s="47"/>
      <c r="H26" s="48"/>
      <c r="I26" s="39">
        <f t="shared" si="7"/>
        <v>0</v>
      </c>
      <c r="J26" s="45"/>
      <c r="K26" s="2">
        <f t="shared" si="1"/>
        <v>0</v>
      </c>
      <c r="L26" s="4"/>
      <c r="M26" s="47"/>
      <c r="N26" s="48"/>
      <c r="O26" s="39">
        <f>IF(OR(M26="",N26=""),0,IF(VALUE(M26)&gt;=VALUE(N26),(TIME(TRUNC(N26/100),MOD(#REF!,100),0))+1-(TIME(TRUNC(M26/100),MOD(M26,100),0)),(TIME(TRUNC(N26/100),MOD(N26,100),0))-(TIME(TRUNC(M26/100),MOD(M26,100),0))))</f>
        <v>0</v>
      </c>
      <c r="P26" s="45"/>
      <c r="Q26" s="14">
        <f t="shared" si="8"/>
        <v>0</v>
      </c>
      <c r="R26" s="4"/>
      <c r="S26" s="47"/>
      <c r="T26" s="48"/>
      <c r="U26" s="39">
        <f t="shared" si="2"/>
        <v>0</v>
      </c>
      <c r="V26" s="45"/>
      <c r="W26" s="14">
        <f t="shared" si="3"/>
        <v>0</v>
      </c>
      <c r="X26" s="56"/>
      <c r="Y26" s="47"/>
      <c r="Z26" s="48"/>
      <c r="AA26" s="39">
        <f t="shared" si="4"/>
        <v>0</v>
      </c>
      <c r="AB26" s="45"/>
      <c r="AC26" s="2">
        <f t="shared" si="5"/>
        <v>0</v>
      </c>
    </row>
    <row r="27" spans="1:29" x14ac:dyDescent="0.55000000000000004">
      <c r="A27" s="47"/>
      <c r="B27" s="48"/>
      <c r="C27" s="39">
        <f t="shared" si="0"/>
        <v>0</v>
      </c>
      <c r="D27" s="45"/>
      <c r="E27" s="2">
        <f t="shared" si="6"/>
        <v>0</v>
      </c>
      <c r="F27" s="4"/>
      <c r="G27" s="47"/>
      <c r="H27" s="48"/>
      <c r="I27" s="39">
        <f t="shared" si="7"/>
        <v>0</v>
      </c>
      <c r="J27" s="45"/>
      <c r="K27" s="2">
        <f t="shared" si="1"/>
        <v>0</v>
      </c>
      <c r="L27" s="4"/>
      <c r="M27" s="47"/>
      <c r="N27" s="48"/>
      <c r="O27" s="39">
        <f>IF(OR(M27="",N27=""),0,IF(VALUE(M27)&gt;=VALUE(N27),(TIME(TRUNC(N27/100),MOD(#REF!,100),0))+1-(TIME(TRUNC(M27/100),MOD(M27,100),0)),(TIME(TRUNC(N27/100),MOD(N27,100),0))-(TIME(TRUNC(M27/100),MOD(M27,100),0))))</f>
        <v>0</v>
      </c>
      <c r="P27" s="45"/>
      <c r="Q27" s="14">
        <f t="shared" si="8"/>
        <v>0</v>
      </c>
      <c r="R27" s="4"/>
      <c r="S27" s="47"/>
      <c r="T27" s="48"/>
      <c r="U27" s="39">
        <f t="shared" si="2"/>
        <v>0</v>
      </c>
      <c r="V27" s="45"/>
      <c r="W27" s="14">
        <f t="shared" si="3"/>
        <v>0</v>
      </c>
      <c r="X27" s="56"/>
      <c r="Y27" s="47"/>
      <c r="Z27" s="48"/>
      <c r="AA27" s="39">
        <f t="shared" si="4"/>
        <v>0</v>
      </c>
      <c r="AB27" s="45"/>
      <c r="AC27" s="2">
        <f t="shared" si="5"/>
        <v>0</v>
      </c>
    </row>
    <row r="28" spans="1:29" x14ac:dyDescent="0.55000000000000004">
      <c r="A28" s="47"/>
      <c r="B28" s="48"/>
      <c r="C28" s="39">
        <f t="shared" si="0"/>
        <v>0</v>
      </c>
      <c r="D28" s="45"/>
      <c r="E28" s="2">
        <f t="shared" si="6"/>
        <v>0</v>
      </c>
      <c r="F28" s="4"/>
      <c r="G28" s="47"/>
      <c r="H28" s="48"/>
      <c r="I28" s="39">
        <f t="shared" si="7"/>
        <v>0</v>
      </c>
      <c r="J28" s="45"/>
      <c r="K28" s="2">
        <f t="shared" si="1"/>
        <v>0</v>
      </c>
      <c r="L28" s="4"/>
      <c r="M28" s="47"/>
      <c r="N28" s="48"/>
      <c r="O28" s="39">
        <f>IF(OR(M28="",N28=""),0,IF(VALUE(M28)&gt;=VALUE(N28),(TIME(TRUNC(N28/100),MOD(#REF!,100),0))+1-(TIME(TRUNC(M28/100),MOD(M28,100),0)),(TIME(TRUNC(N28/100),MOD(N28,100),0))-(TIME(TRUNC(M28/100),MOD(M28,100),0))))</f>
        <v>0</v>
      </c>
      <c r="P28" s="45"/>
      <c r="Q28" s="14">
        <f t="shared" si="8"/>
        <v>0</v>
      </c>
      <c r="R28" s="4"/>
      <c r="S28" s="47"/>
      <c r="T28" s="48"/>
      <c r="U28" s="39">
        <f t="shared" si="2"/>
        <v>0</v>
      </c>
      <c r="V28" s="45"/>
      <c r="W28" s="14">
        <f t="shared" si="3"/>
        <v>0</v>
      </c>
      <c r="X28" s="56"/>
      <c r="Y28" s="47"/>
      <c r="Z28" s="48"/>
      <c r="AA28" s="39">
        <f t="shared" si="4"/>
        <v>0</v>
      </c>
      <c r="AB28" s="45"/>
      <c r="AC28" s="2">
        <f t="shared" si="5"/>
        <v>0</v>
      </c>
    </row>
    <row r="29" spans="1:29" x14ac:dyDescent="0.55000000000000004">
      <c r="A29" s="47"/>
      <c r="B29" s="48"/>
      <c r="C29" s="39">
        <f t="shared" si="0"/>
        <v>0</v>
      </c>
      <c r="D29" s="45"/>
      <c r="E29" s="2">
        <f t="shared" si="6"/>
        <v>0</v>
      </c>
      <c r="F29" s="4"/>
      <c r="G29" s="47"/>
      <c r="H29" s="48"/>
      <c r="I29" s="39">
        <f t="shared" si="7"/>
        <v>0</v>
      </c>
      <c r="J29" s="45"/>
      <c r="K29" s="2">
        <f t="shared" si="1"/>
        <v>0</v>
      </c>
      <c r="L29" s="4"/>
      <c r="M29" s="47"/>
      <c r="N29" s="48"/>
      <c r="O29" s="39">
        <f>IF(OR(M29="",N29=""),0,IF(VALUE(M29)&gt;=VALUE(N29),(TIME(TRUNC(N29/100),MOD(#REF!,100),0))+1-(TIME(TRUNC(M29/100),MOD(M29,100),0)),(TIME(TRUNC(N29/100),MOD(N29,100),0))-(TIME(TRUNC(M29/100),MOD(M29,100),0))))</f>
        <v>0</v>
      </c>
      <c r="P29" s="45"/>
      <c r="Q29" s="14">
        <f t="shared" si="8"/>
        <v>0</v>
      </c>
      <c r="R29" s="4"/>
      <c r="S29" s="47"/>
      <c r="T29" s="48"/>
      <c r="U29" s="39">
        <f t="shared" si="2"/>
        <v>0</v>
      </c>
      <c r="V29" s="45"/>
      <c r="W29" s="14">
        <f t="shared" si="3"/>
        <v>0</v>
      </c>
      <c r="X29" s="56"/>
      <c r="Y29" s="47"/>
      <c r="Z29" s="48"/>
      <c r="AA29" s="39">
        <f t="shared" si="4"/>
        <v>0</v>
      </c>
      <c r="AB29" s="45"/>
      <c r="AC29" s="2">
        <f t="shared" si="5"/>
        <v>0</v>
      </c>
    </row>
    <row r="30" spans="1:29" x14ac:dyDescent="0.55000000000000004">
      <c r="A30" s="47"/>
      <c r="B30" s="48"/>
      <c r="C30" s="39">
        <f t="shared" si="0"/>
        <v>0</v>
      </c>
      <c r="D30" s="45"/>
      <c r="E30" s="2">
        <f t="shared" si="6"/>
        <v>0</v>
      </c>
      <c r="F30" s="4"/>
      <c r="G30" s="47"/>
      <c r="H30" s="48"/>
      <c r="I30" s="39">
        <f t="shared" si="7"/>
        <v>0</v>
      </c>
      <c r="J30" s="45"/>
      <c r="K30" s="2">
        <f t="shared" si="1"/>
        <v>0</v>
      </c>
      <c r="L30" s="4"/>
      <c r="M30" s="47"/>
      <c r="N30" s="48"/>
      <c r="O30" s="39">
        <f>IF(OR(M30="",N30=""),0,IF(VALUE(M30)&gt;=VALUE(N30),(TIME(TRUNC(N30/100),MOD(#REF!,100),0))+1-(TIME(TRUNC(M30/100),MOD(M30,100),0)),(TIME(TRUNC(N30/100),MOD(N30,100),0))-(TIME(TRUNC(M30/100),MOD(M30,100),0))))</f>
        <v>0</v>
      </c>
      <c r="P30" s="45"/>
      <c r="Q30" s="14">
        <f t="shared" si="8"/>
        <v>0</v>
      </c>
      <c r="R30" s="4"/>
      <c r="S30" s="47"/>
      <c r="T30" s="48"/>
      <c r="U30" s="39">
        <f t="shared" si="2"/>
        <v>0</v>
      </c>
      <c r="V30" s="45"/>
      <c r="W30" s="14">
        <f t="shared" si="3"/>
        <v>0</v>
      </c>
      <c r="X30" s="56"/>
      <c r="Y30" s="47"/>
      <c r="Z30" s="48"/>
      <c r="AA30" s="39">
        <f t="shared" si="4"/>
        <v>0</v>
      </c>
      <c r="AB30" s="45"/>
      <c r="AC30" s="2">
        <f t="shared" si="5"/>
        <v>0</v>
      </c>
    </row>
    <row r="31" spans="1:29" x14ac:dyDescent="0.55000000000000004">
      <c r="A31" s="47"/>
      <c r="B31" s="48"/>
      <c r="C31" s="39">
        <f t="shared" si="0"/>
        <v>0</v>
      </c>
      <c r="D31" s="45"/>
      <c r="E31" s="2">
        <f t="shared" si="6"/>
        <v>0</v>
      </c>
      <c r="F31" s="4"/>
      <c r="G31" s="47"/>
      <c r="H31" s="48"/>
      <c r="I31" s="39">
        <f t="shared" si="7"/>
        <v>0</v>
      </c>
      <c r="J31" s="45"/>
      <c r="K31" s="2">
        <f t="shared" si="1"/>
        <v>0</v>
      </c>
      <c r="L31" s="4"/>
      <c r="M31" s="47"/>
      <c r="N31" s="48"/>
      <c r="O31" s="39">
        <f>IF(OR(M31="",N31=""),0,IF(VALUE(M31)&gt;=VALUE(N31),(TIME(TRUNC(N31/100),MOD(#REF!,100),0))+1-(TIME(TRUNC(M31/100),MOD(M31,100),0)),(TIME(TRUNC(N31/100),MOD(N31,100),0))-(TIME(TRUNC(M31/100),MOD(M31,100),0))))</f>
        <v>0</v>
      </c>
      <c r="P31" s="45"/>
      <c r="Q31" s="14">
        <f t="shared" si="8"/>
        <v>0</v>
      </c>
      <c r="R31" s="4"/>
      <c r="S31" s="47"/>
      <c r="T31" s="48"/>
      <c r="U31" s="39">
        <f t="shared" si="2"/>
        <v>0</v>
      </c>
      <c r="V31" s="45"/>
      <c r="W31" s="14">
        <f t="shared" si="3"/>
        <v>0</v>
      </c>
      <c r="X31" s="56"/>
      <c r="Y31" s="47"/>
      <c r="Z31" s="48"/>
      <c r="AA31" s="39">
        <f t="shared" si="4"/>
        <v>0</v>
      </c>
      <c r="AB31" s="45"/>
      <c r="AC31" s="2">
        <f t="shared" si="5"/>
        <v>0</v>
      </c>
    </row>
    <row r="32" spans="1:29" x14ac:dyDescent="0.55000000000000004">
      <c r="A32" s="47"/>
      <c r="B32" s="48"/>
      <c r="C32" s="39">
        <f t="shared" si="0"/>
        <v>0</v>
      </c>
      <c r="D32" s="45"/>
      <c r="E32" s="2">
        <f t="shared" si="6"/>
        <v>0</v>
      </c>
      <c r="F32" s="4"/>
      <c r="G32" s="47"/>
      <c r="H32" s="48"/>
      <c r="I32" s="39">
        <f t="shared" si="7"/>
        <v>0</v>
      </c>
      <c r="J32" s="45"/>
      <c r="K32" s="2">
        <f t="shared" si="1"/>
        <v>0</v>
      </c>
      <c r="L32" s="4"/>
      <c r="M32" s="47"/>
      <c r="N32" s="48"/>
      <c r="O32" s="39">
        <f>IF(OR(M32="",N32=""),0,IF(VALUE(M32)&gt;=VALUE(N32),(TIME(TRUNC(N32/100),MOD(#REF!,100),0))+1-(TIME(TRUNC(M32/100),MOD(M32,100),0)),(TIME(TRUNC(N32/100),MOD(N32,100),0))-(TIME(TRUNC(M32/100),MOD(M32,100),0))))</f>
        <v>0</v>
      </c>
      <c r="P32" s="45"/>
      <c r="Q32" s="14">
        <f t="shared" si="8"/>
        <v>0</v>
      </c>
      <c r="R32" s="4"/>
      <c r="S32" s="47"/>
      <c r="T32" s="48"/>
      <c r="U32" s="39">
        <f t="shared" si="2"/>
        <v>0</v>
      </c>
      <c r="V32" s="45"/>
      <c r="W32" s="14">
        <f t="shared" si="3"/>
        <v>0</v>
      </c>
      <c r="X32" s="56"/>
      <c r="Y32" s="47"/>
      <c r="Z32" s="48"/>
      <c r="AA32" s="39">
        <f t="shared" si="4"/>
        <v>0</v>
      </c>
      <c r="AB32" s="45"/>
      <c r="AC32" s="2">
        <f t="shared" si="5"/>
        <v>0</v>
      </c>
    </row>
    <row r="33" spans="1:39" x14ac:dyDescent="0.55000000000000004">
      <c r="A33" s="47"/>
      <c r="B33" s="48"/>
      <c r="C33" s="39">
        <f t="shared" si="0"/>
        <v>0</v>
      </c>
      <c r="D33" s="45"/>
      <c r="E33" s="2">
        <f t="shared" si="6"/>
        <v>0</v>
      </c>
      <c r="F33" s="4"/>
      <c r="G33" s="47"/>
      <c r="H33" s="48"/>
      <c r="I33" s="39">
        <f t="shared" si="7"/>
        <v>0</v>
      </c>
      <c r="J33" s="45"/>
      <c r="K33" s="2">
        <f t="shared" si="1"/>
        <v>0</v>
      </c>
      <c r="L33" s="4"/>
      <c r="M33" s="47"/>
      <c r="N33" s="48"/>
      <c r="O33" s="39">
        <f>IF(OR(M33="",N33=""),0,IF(VALUE(M33)&gt;=VALUE(N33),(TIME(TRUNC(N33/100),MOD(#REF!,100),0))+1-(TIME(TRUNC(M33/100),MOD(M33,100),0)),(TIME(TRUNC(N33/100),MOD(N33,100),0))-(TIME(TRUNC(M33/100),MOD(M33,100),0))))</f>
        <v>0</v>
      </c>
      <c r="P33" s="45"/>
      <c r="Q33" s="14">
        <f t="shared" si="8"/>
        <v>0</v>
      </c>
      <c r="R33" s="4"/>
      <c r="S33" s="47"/>
      <c r="T33" s="48"/>
      <c r="U33" s="39">
        <f t="shared" si="2"/>
        <v>0</v>
      </c>
      <c r="V33" s="45"/>
      <c r="W33" s="14">
        <f t="shared" si="3"/>
        <v>0</v>
      </c>
      <c r="X33" s="56"/>
      <c r="Y33" s="47"/>
      <c r="Z33" s="48"/>
      <c r="AA33" s="39">
        <f t="shared" si="4"/>
        <v>0</v>
      </c>
      <c r="AB33" s="45"/>
      <c r="AC33" s="2">
        <f t="shared" si="5"/>
        <v>0</v>
      </c>
    </row>
    <row r="34" spans="1:39" ht="14.7" thickBot="1" x14ac:dyDescent="0.6">
      <c r="A34" s="49"/>
      <c r="B34" s="50"/>
      <c r="C34" s="39">
        <f t="shared" si="0"/>
        <v>0</v>
      </c>
      <c r="D34" s="51"/>
      <c r="E34" s="2">
        <f t="shared" si="6"/>
        <v>0</v>
      </c>
      <c r="F34" s="5"/>
      <c r="G34" s="49"/>
      <c r="H34" s="50"/>
      <c r="I34" s="39">
        <f t="shared" si="7"/>
        <v>0</v>
      </c>
      <c r="J34" s="51"/>
      <c r="K34" s="2">
        <f t="shared" si="1"/>
        <v>0</v>
      </c>
      <c r="L34" s="5"/>
      <c r="M34" s="49"/>
      <c r="N34" s="50"/>
      <c r="O34" s="39">
        <f>IF(OR(M34="",N34=""),0,IF(VALUE(M34)&gt;=VALUE(N34),(TIME(TRUNC(N34/100),MOD(#REF!,100),0))+1-(TIME(TRUNC(M34/100),MOD(M34,100),0)),(TIME(TRUNC(N34/100),MOD(N34,100),0))-(TIME(TRUNC(M34/100),MOD(M34,100),0))))</f>
        <v>0</v>
      </c>
      <c r="P34" s="51"/>
      <c r="Q34" s="14">
        <f t="shared" si="8"/>
        <v>0</v>
      </c>
      <c r="R34" s="5"/>
      <c r="S34" s="49"/>
      <c r="T34" s="50"/>
      <c r="U34" s="39">
        <f t="shared" si="2"/>
        <v>0</v>
      </c>
      <c r="V34" s="51"/>
      <c r="W34" s="15">
        <f t="shared" si="3"/>
        <v>0</v>
      </c>
      <c r="X34" s="57"/>
      <c r="Y34" s="49"/>
      <c r="Z34" s="50"/>
      <c r="AA34" s="44">
        <f t="shared" si="4"/>
        <v>0</v>
      </c>
      <c r="AB34" s="51"/>
      <c r="AC34" s="18">
        <f t="shared" si="5"/>
        <v>0</v>
      </c>
    </row>
    <row r="35" spans="1:39" x14ac:dyDescent="0.55000000000000004">
      <c r="E35" s="16">
        <f>SUM(E11:E34)</f>
        <v>0</v>
      </c>
      <c r="F35" s="13"/>
      <c r="G35" s="12"/>
      <c r="H35" s="12"/>
      <c r="I35" s="12"/>
      <c r="J35" s="12"/>
      <c r="K35" s="16">
        <f>SUM(K11:K34)</f>
        <v>0</v>
      </c>
      <c r="L35" s="12"/>
      <c r="M35" s="12"/>
      <c r="N35" s="12"/>
      <c r="O35" s="12"/>
      <c r="P35" s="12"/>
      <c r="Q35" s="16">
        <f>SUM(Q11:Q34)</f>
        <v>0</v>
      </c>
      <c r="R35" s="12"/>
      <c r="S35" s="19"/>
      <c r="T35" s="19"/>
      <c r="U35" s="20"/>
      <c r="V35" s="12"/>
      <c r="W35" s="16">
        <f>SUM(W11:W34)</f>
        <v>0</v>
      </c>
      <c r="X35" s="12"/>
      <c r="Y35" s="19"/>
      <c r="Z35" s="19"/>
      <c r="AA35" s="20"/>
      <c r="AB35" s="12"/>
      <c r="AC35" s="16">
        <f>SUM(AC11:AC34)</f>
        <v>0</v>
      </c>
    </row>
    <row r="36" spans="1:39" x14ac:dyDescent="0.55000000000000004">
      <c r="E36" s="13"/>
      <c r="F36" s="13"/>
      <c r="G36" s="12"/>
      <c r="H36" s="12"/>
      <c r="I36" s="12"/>
      <c r="J36" s="12"/>
      <c r="K36" s="13"/>
      <c r="L36" s="12"/>
      <c r="M36" s="12"/>
      <c r="N36" s="12"/>
      <c r="O36" s="12"/>
      <c r="P36" s="12"/>
      <c r="Q36" s="13"/>
      <c r="R36" s="12"/>
      <c r="S36" s="12"/>
      <c r="T36" s="12"/>
      <c r="U36" s="12"/>
      <c r="V36" s="12"/>
      <c r="W36" s="13"/>
      <c r="X36" s="12"/>
      <c r="Y36" s="12"/>
      <c r="Z36" s="12"/>
      <c r="AA36" s="12"/>
      <c r="AB36" s="12"/>
      <c r="AC36" s="13"/>
    </row>
    <row r="37" spans="1:39" ht="14.7" thickBot="1" x14ac:dyDescent="0.6">
      <c r="C37"/>
      <c r="L37" s="12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2"/>
      <c r="Y37" s="12"/>
      <c r="Z37" s="12"/>
      <c r="AA37" s="12"/>
      <c r="AB37" s="12"/>
      <c r="AC37" s="13"/>
    </row>
    <row r="38" spans="1:39" ht="14.65" customHeight="1" x14ac:dyDescent="0.7">
      <c r="A38" s="65" t="s">
        <v>11</v>
      </c>
      <c r="B38" s="66"/>
      <c r="C38" s="66"/>
      <c r="D38" s="66"/>
      <c r="E38" s="66"/>
      <c r="F38" s="66"/>
      <c r="G38" s="66"/>
      <c r="H38" s="66"/>
      <c r="I38" s="66"/>
      <c r="J38" s="66"/>
      <c r="K38" s="118"/>
      <c r="L38" s="17"/>
      <c r="M38" s="119" t="s">
        <v>43</v>
      </c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37">
        <f>E35+K35+Q35+W35+AC35+K40+IF(K39&gt;=2400,(TIME(TRUNC(K39/100),MOD(K39,100),0)+ROUNDDOWN((TRUNC(K39/100)/24)*1,0)),TIME(TRUNC(K39/100),MOD(K39,100),0))+IF(K41&gt;=2400,(TIME(TRUNC(K41/100),MOD(K41,100),0)+ROUNDDOWN((TRUNC(K41/100)/24)*1,0)),TIME(TRUNC(K41/100),MOD(K41,100),0))+IF(K42&gt;=2400,(TIME(TRUNC(K42/100),MOD(K42,100),0)+ROUNDDOWN((TRUNC(K42/100)/24)*1,0)),TIME(TRUNC(K42/100),MOD(K42,100),0))+IF(K43&gt;=2400,(TIME(TRUNC(K43/100),MOD(K43,100),0)+ROUNDDOWN((TRUNC(K43/100)/24)*1,0)),TIME(TRUNC(K43/100),MOD(K43,100),0))+IF(K44&gt;=2400,(TIME(TRUNC(K44/100),MOD(K44,100),0)+ROUNDDOWN((TRUNC(K44/100)/24)*1,0)),TIME(TRUNC(K44/100),MOD(K44,100),0))</f>
        <v>0</v>
      </c>
      <c r="AM38" s="10"/>
    </row>
    <row r="39" spans="1:39" ht="16.5" x14ac:dyDescent="0.55000000000000004">
      <c r="A39" s="67" t="s">
        <v>40</v>
      </c>
      <c r="B39" s="68"/>
      <c r="C39" s="68"/>
      <c r="D39" s="68"/>
      <c r="E39" s="68"/>
      <c r="F39" s="68"/>
      <c r="G39" s="68"/>
      <c r="H39" s="68"/>
      <c r="I39" s="68"/>
      <c r="J39" s="68"/>
      <c r="K39" s="52"/>
      <c r="M39" s="67" t="s">
        <v>50</v>
      </c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38">
        <f>O7</f>
        <v>0</v>
      </c>
    </row>
    <row r="40" spans="1:39" ht="14.7" thickBot="1" x14ac:dyDescent="0.6">
      <c r="A40" s="124" t="s">
        <v>64</v>
      </c>
      <c r="B40" s="124"/>
      <c r="C40" s="124"/>
      <c r="D40" s="124"/>
      <c r="E40" s="124"/>
      <c r="F40" s="124"/>
      <c r="G40" s="124"/>
      <c r="H40" s="124"/>
      <c r="I40" s="123" t="s">
        <v>58</v>
      </c>
      <c r="J40" s="123"/>
      <c r="K40" s="35">
        <f>IF(I40="Ja",R5,0)</f>
        <v>0</v>
      </c>
      <c r="M40" s="121" t="s">
        <v>44</v>
      </c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30">
        <f>IF(AC38&lt;AC39,AC39-AC38,0)</f>
        <v>0</v>
      </c>
    </row>
    <row r="41" spans="1:39" ht="16.5" x14ac:dyDescent="0.55000000000000004">
      <c r="A41" s="67" t="s">
        <v>41</v>
      </c>
      <c r="B41" s="68"/>
      <c r="C41" s="68"/>
      <c r="D41" s="68"/>
      <c r="E41" s="68"/>
      <c r="F41" s="68"/>
      <c r="G41" s="68"/>
      <c r="H41" s="68"/>
      <c r="I41" s="68"/>
      <c r="J41" s="68"/>
      <c r="K41" s="52"/>
      <c r="X41" s="11"/>
    </row>
    <row r="42" spans="1:39" ht="16.8" thickBot="1" x14ac:dyDescent="0.6">
      <c r="A42" s="67" t="s">
        <v>47</v>
      </c>
      <c r="B42" s="68"/>
      <c r="C42" s="68"/>
      <c r="D42" s="68"/>
      <c r="E42" s="68"/>
      <c r="F42" s="68"/>
      <c r="G42" s="68"/>
      <c r="H42" s="68"/>
      <c r="I42" s="68"/>
      <c r="J42" s="68"/>
      <c r="K42" s="52"/>
      <c r="L42" s="12"/>
      <c r="M42" s="69" t="s">
        <v>52</v>
      </c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27">
        <f>AC38*24</f>
        <v>0</v>
      </c>
    </row>
    <row r="43" spans="1:39" ht="16.5" x14ac:dyDescent="0.55000000000000004">
      <c r="A43" s="67" t="s">
        <v>48</v>
      </c>
      <c r="B43" s="68"/>
      <c r="C43" s="68"/>
      <c r="D43" s="68"/>
      <c r="E43" s="68"/>
      <c r="F43" s="68"/>
      <c r="G43" s="68"/>
      <c r="H43" s="68"/>
      <c r="I43" s="68"/>
      <c r="J43" s="68"/>
      <c r="K43" s="52"/>
      <c r="L43" s="12"/>
      <c r="M43" s="129" t="s">
        <v>51</v>
      </c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26">
        <f>AC39*24</f>
        <v>0</v>
      </c>
    </row>
    <row r="44" spans="1:39" ht="16.8" thickBot="1" x14ac:dyDescent="0.6">
      <c r="A44" s="69" t="s">
        <v>49</v>
      </c>
      <c r="B44" s="70"/>
      <c r="C44" s="70"/>
      <c r="D44" s="70"/>
      <c r="E44" s="70"/>
      <c r="F44" s="70"/>
      <c r="G44" s="70"/>
      <c r="H44" s="70"/>
      <c r="I44" s="70"/>
      <c r="J44" s="70"/>
      <c r="K44" s="53"/>
    </row>
    <row r="45" spans="1:39" ht="14.7" thickBot="1" x14ac:dyDescent="0.6"/>
    <row r="46" spans="1:39" ht="18.600000000000001" thickBot="1" x14ac:dyDescent="0.75">
      <c r="A46" s="126" t="s">
        <v>10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8"/>
      <c r="M46" s="79" t="s">
        <v>53</v>
      </c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36">
        <f>IF(AC38&lt;=AC39,0,IF(AND(AC38&gt;AC39,AC38&lt;=Q5),AC38-AC39,IF(AC38&gt;Q5,Q5-AC39)))</f>
        <v>0</v>
      </c>
    </row>
    <row r="47" spans="1:39" ht="17.05" customHeight="1" x14ac:dyDescent="0.55000000000000004">
      <c r="A47" s="111" t="s">
        <v>42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3"/>
      <c r="M47" s="31" t="s">
        <v>54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3"/>
      <c r="AC47" s="28">
        <f>AC46*24</f>
        <v>0</v>
      </c>
      <c r="AD47" s="21"/>
      <c r="AE47" s="21"/>
      <c r="AF47" s="21"/>
      <c r="AG47" s="21"/>
      <c r="AH47" s="21"/>
      <c r="AI47" s="21"/>
      <c r="AJ47" s="21"/>
    </row>
    <row r="48" spans="1:39" ht="16.149999999999999" customHeight="1" thickBot="1" x14ac:dyDescent="0.6">
      <c r="A48" s="114"/>
      <c r="B48" s="115"/>
      <c r="C48" s="115"/>
      <c r="D48" s="115"/>
      <c r="E48" s="115"/>
      <c r="F48" s="115"/>
      <c r="G48" s="115"/>
      <c r="H48" s="115"/>
      <c r="I48" s="115"/>
      <c r="J48" s="115"/>
      <c r="K48" s="116"/>
      <c r="M48" s="82" t="s">
        <v>59</v>
      </c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41">
        <f>IF(AC38&gt;Q5,(AC38-Q5)*1.5,0)</f>
        <v>0</v>
      </c>
    </row>
    <row r="49" spans="1:29" ht="16.3" customHeight="1" thickBot="1" x14ac:dyDescent="0.6">
      <c r="A49" s="91" t="s">
        <v>39</v>
      </c>
      <c r="B49" s="92"/>
      <c r="C49" s="92"/>
      <c r="D49" s="92"/>
      <c r="E49" s="92"/>
      <c r="F49" s="92"/>
      <c r="G49" s="92"/>
      <c r="H49" s="92"/>
      <c r="I49" s="92"/>
      <c r="J49" s="92"/>
      <c r="K49" s="93"/>
      <c r="M49" s="105" t="s">
        <v>56</v>
      </c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27">
        <f>AC48*24</f>
        <v>0</v>
      </c>
    </row>
    <row r="50" spans="1:29" ht="16.5" customHeight="1" x14ac:dyDescent="0.55000000000000004">
      <c r="A50" s="88" t="s">
        <v>45</v>
      </c>
      <c r="B50" s="89"/>
      <c r="C50" s="89"/>
      <c r="D50" s="89"/>
      <c r="E50" s="89"/>
      <c r="F50" s="89"/>
      <c r="G50" s="89"/>
      <c r="H50" s="89"/>
      <c r="I50" s="89"/>
      <c r="J50" s="89"/>
      <c r="K50" s="90"/>
    </row>
    <row r="51" spans="1:29" ht="16.5" x14ac:dyDescent="0.55000000000000004">
      <c r="A51" s="85" t="s">
        <v>61</v>
      </c>
      <c r="B51" s="86"/>
      <c r="C51" s="86"/>
      <c r="D51" s="86"/>
      <c r="E51" s="86"/>
      <c r="F51" s="86"/>
      <c r="G51" s="86"/>
      <c r="H51" s="86"/>
      <c r="I51" s="86"/>
      <c r="J51" s="86"/>
      <c r="K51" s="87"/>
    </row>
    <row r="52" spans="1:29" ht="16.5" customHeight="1" x14ac:dyDescent="0.55000000000000004">
      <c r="A52" s="99" t="s">
        <v>62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1"/>
    </row>
    <row r="53" spans="1:29" ht="16.5" x14ac:dyDescent="0.55000000000000004">
      <c r="A53" s="102" t="s">
        <v>63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4"/>
      <c r="M53" s="96" t="s">
        <v>19</v>
      </c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8"/>
    </row>
    <row r="54" spans="1:29" ht="16.8" thickBot="1" x14ac:dyDescent="0.6">
      <c r="A54" s="108" t="s">
        <v>60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10"/>
      <c r="M54" s="94" t="s">
        <v>16</v>
      </c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</row>
    <row r="57" spans="1:29" x14ac:dyDescent="0.55000000000000004">
      <c r="M57" s="24"/>
      <c r="N57" s="20"/>
      <c r="O57" s="25"/>
      <c r="P57" s="25"/>
    </row>
    <row r="58" spans="1:29" x14ac:dyDescent="0.55000000000000004">
      <c r="M58" s="24"/>
    </row>
    <row r="59" spans="1:29" x14ac:dyDescent="0.55000000000000004">
      <c r="M59" s="24"/>
    </row>
    <row r="60" spans="1:29" x14ac:dyDescent="0.55000000000000004">
      <c r="M60" s="24"/>
    </row>
    <row r="61" spans="1:29" x14ac:dyDescent="0.55000000000000004">
      <c r="M61" s="24"/>
    </row>
    <row r="62" spans="1:29" x14ac:dyDescent="0.55000000000000004">
      <c r="M62" s="24"/>
    </row>
  </sheetData>
  <sheetProtection algorithmName="SHA-512" hashValue="qDe900cz0OsRrzytd0jQDELCf+mi96ymOWuPWZIYj6qGBphqch0xm6fHl4/QHHfx84fn8kbBddfQIQ8+/x7j2w==" saltValue="7NBE17VH5AoWsvtG3inqug==" spinCount="100000" sheet="1" selectLockedCells="1"/>
  <mergeCells count="43">
    <mergeCell ref="A43:J43"/>
    <mergeCell ref="A47:K48"/>
    <mergeCell ref="M37:W37"/>
    <mergeCell ref="A41:J41"/>
    <mergeCell ref="A38:K38"/>
    <mergeCell ref="A39:J39"/>
    <mergeCell ref="M38:AB38"/>
    <mergeCell ref="M39:AB39"/>
    <mergeCell ref="M40:AB40"/>
    <mergeCell ref="I40:J40"/>
    <mergeCell ref="A40:H40"/>
    <mergeCell ref="M42:AB42"/>
    <mergeCell ref="A46:K46"/>
    <mergeCell ref="A42:J42"/>
    <mergeCell ref="M43:AB43"/>
    <mergeCell ref="A44:J44"/>
    <mergeCell ref="M54:AC54"/>
    <mergeCell ref="M53:AB53"/>
    <mergeCell ref="A52:K52"/>
    <mergeCell ref="A53:K53"/>
    <mergeCell ref="M49:AB49"/>
    <mergeCell ref="A54:K54"/>
    <mergeCell ref="M46:AB46"/>
    <mergeCell ref="M48:AB48"/>
    <mergeCell ref="A51:K51"/>
    <mergeCell ref="A50:K50"/>
    <mergeCell ref="A49:K49"/>
    <mergeCell ref="A1:AI1"/>
    <mergeCell ref="Y9:AC9"/>
    <mergeCell ref="K3:P3"/>
    <mergeCell ref="A3:J3"/>
    <mergeCell ref="A5:N5"/>
    <mergeCell ref="A6:N6"/>
    <mergeCell ref="A7:N7"/>
    <mergeCell ref="A2:P2"/>
    <mergeCell ref="O4:P4"/>
    <mergeCell ref="M9:Q9"/>
    <mergeCell ref="S9:W9"/>
    <mergeCell ref="A4:N4"/>
    <mergeCell ref="A9:E9"/>
    <mergeCell ref="G9:K9"/>
    <mergeCell ref="O5:P5"/>
    <mergeCell ref="O7:P7"/>
  </mergeCells>
  <dataValidations count="2">
    <dataValidation type="list" allowBlank="1" showInputMessage="1" showErrorMessage="1" sqref="I40:J40" xr:uid="{DA239C54-4417-4C8B-9E7F-71BEDAC16AC9}">
      <formula1>$AE$10:$AE$11</formula1>
    </dataValidation>
    <dataValidation type="list" allowBlank="1" showInputMessage="1" showErrorMessage="1" sqref="O5:P5" xr:uid="{8BD39F61-C039-42F3-8F03-A72FEDCF56CD}">
      <formula1>$S$3:$S$7</formula1>
    </dataValidation>
  </dataValidations>
  <pageMargins left="0.7" right="0.7" top="0.75" bottom="0.75" header="0.3" footer="0.3"/>
  <pageSetup paperSize="9" scale="54" fitToHeight="0" orientation="landscape" horizontalDpi="300" verticalDpi="300" r:id="rId1"/>
  <ignoredErrors>
    <ignoredError sqref="AC3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A40F5-7526-44A4-81A6-944FBAB6001F}">
  <dimension ref="A1:S11"/>
  <sheetViews>
    <sheetView workbookViewId="0">
      <selection activeCell="H23" sqref="H23"/>
    </sheetView>
  </sheetViews>
  <sheetFormatPr defaultRowHeight="14.4" x14ac:dyDescent="0.55000000000000004"/>
  <cols>
    <col min="1" max="1" width="8.89453125"/>
    <col min="4" max="4" width="8.89453125"/>
    <col min="6" max="6" width="9.5234375" bestFit="1" customWidth="1"/>
    <col min="11" max="11" width="5.3671875" bestFit="1" customWidth="1"/>
    <col min="14" max="14" width="9.1015625" bestFit="1" customWidth="1"/>
  </cols>
  <sheetData>
    <row r="1" spans="1:19" x14ac:dyDescent="0.55000000000000004">
      <c r="A1" t="s">
        <v>28</v>
      </c>
      <c r="B1" t="s">
        <v>24</v>
      </c>
      <c r="C1" t="s">
        <v>20</v>
      </c>
      <c r="D1" t="s">
        <v>25</v>
      </c>
      <c r="E1" t="s">
        <v>21</v>
      </c>
      <c r="F1" t="s">
        <v>22</v>
      </c>
      <c r="G1" t="s">
        <v>27</v>
      </c>
      <c r="K1" t="s">
        <v>28</v>
      </c>
      <c r="L1" t="s">
        <v>29</v>
      </c>
      <c r="M1" t="s">
        <v>30</v>
      </c>
      <c r="N1" t="s">
        <v>31</v>
      </c>
      <c r="Q1" t="s">
        <v>36</v>
      </c>
      <c r="R1" t="s">
        <v>29</v>
      </c>
      <c r="S1" t="s">
        <v>37</v>
      </c>
    </row>
    <row r="2" spans="1:19" x14ac:dyDescent="0.55000000000000004">
      <c r="A2">
        <v>1</v>
      </c>
      <c r="B2">
        <v>20200127</v>
      </c>
      <c r="C2">
        <v>900</v>
      </c>
      <c r="D2">
        <v>20200127</v>
      </c>
      <c r="E2">
        <v>2045</v>
      </c>
      <c r="F2" t="s">
        <v>23</v>
      </c>
      <c r="G2">
        <v>36</v>
      </c>
      <c r="K2">
        <v>1</v>
      </c>
      <c r="L2" t="s">
        <v>32</v>
      </c>
      <c r="M2" t="s">
        <v>32</v>
      </c>
      <c r="N2" t="s">
        <v>33</v>
      </c>
      <c r="Q2">
        <v>20200605</v>
      </c>
      <c r="R2" t="s">
        <v>38</v>
      </c>
      <c r="S2">
        <v>1200</v>
      </c>
    </row>
    <row r="3" spans="1:19" x14ac:dyDescent="0.55000000000000004">
      <c r="A3">
        <v>2</v>
      </c>
      <c r="B3">
        <v>20200128</v>
      </c>
      <c r="C3">
        <v>1000</v>
      </c>
      <c r="D3">
        <v>20200128</v>
      </c>
      <c r="E3">
        <v>1700</v>
      </c>
      <c r="F3" t="s">
        <v>23</v>
      </c>
      <c r="K3">
        <v>2</v>
      </c>
      <c r="L3" t="s">
        <v>34</v>
      </c>
      <c r="M3" t="s">
        <v>34</v>
      </c>
      <c r="N3" t="s">
        <v>35</v>
      </c>
      <c r="Q3">
        <v>20200606</v>
      </c>
      <c r="R3" t="s">
        <v>38</v>
      </c>
      <c r="S3">
        <v>1201</v>
      </c>
    </row>
    <row r="4" spans="1:19" x14ac:dyDescent="0.55000000000000004">
      <c r="A4">
        <v>1</v>
      </c>
      <c r="B4">
        <v>20200129</v>
      </c>
      <c r="C4">
        <v>800</v>
      </c>
      <c r="D4">
        <v>20200130</v>
      </c>
      <c r="E4">
        <v>1200</v>
      </c>
      <c r="F4" t="s">
        <v>26</v>
      </c>
      <c r="Q4">
        <v>20200607</v>
      </c>
      <c r="R4" t="s">
        <v>38</v>
      </c>
      <c r="S4">
        <v>1202</v>
      </c>
    </row>
    <row r="5" spans="1:19" x14ac:dyDescent="0.55000000000000004">
      <c r="Q5">
        <v>20200608</v>
      </c>
      <c r="R5" t="s">
        <v>38</v>
      </c>
      <c r="S5">
        <v>1203</v>
      </c>
    </row>
    <row r="6" spans="1:19" x14ac:dyDescent="0.55000000000000004">
      <c r="Q6">
        <v>20200609</v>
      </c>
      <c r="R6" t="s">
        <v>38</v>
      </c>
      <c r="S6">
        <v>1204</v>
      </c>
    </row>
    <row r="7" spans="1:19" x14ac:dyDescent="0.55000000000000004">
      <c r="Q7">
        <v>20200610</v>
      </c>
      <c r="R7" t="s">
        <v>38</v>
      </c>
      <c r="S7">
        <v>1205</v>
      </c>
    </row>
    <row r="8" spans="1:19" x14ac:dyDescent="0.55000000000000004">
      <c r="Q8">
        <v>20200611</v>
      </c>
      <c r="R8" t="s">
        <v>38</v>
      </c>
      <c r="S8">
        <v>1206</v>
      </c>
    </row>
    <row r="9" spans="1:19" x14ac:dyDescent="0.55000000000000004">
      <c r="Q9">
        <v>20200612</v>
      </c>
      <c r="R9" t="s">
        <v>38</v>
      </c>
      <c r="S9">
        <v>1207</v>
      </c>
    </row>
    <row r="10" spans="1:19" x14ac:dyDescent="0.55000000000000004">
      <c r="Q10">
        <v>20200613</v>
      </c>
      <c r="R10" t="s">
        <v>38</v>
      </c>
      <c r="S10">
        <v>1208</v>
      </c>
    </row>
    <row r="11" spans="1:19" x14ac:dyDescent="0.55000000000000004">
      <c r="Q11">
        <v>20200614</v>
      </c>
      <c r="R11" t="s">
        <v>38</v>
      </c>
      <c r="S11">
        <v>1209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13c4e7-c6fe-47f6-b16c-704119fa4fe4" xsi:nil="true"/>
    <lcf76f155ced4ddcb4097134ff3c332f xmlns="757a9596-9e5e-45d3-ae4c-05baa65b727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871825BBB10184D8E40C2AFC972F65D" ma:contentTypeVersion="15" ma:contentTypeDescription="Opret et nyt dokument." ma:contentTypeScope="" ma:versionID="c7400c6bb9f14946b3342ac7e1d5cb95">
  <xsd:schema xmlns:xsd="http://www.w3.org/2001/XMLSchema" xmlns:xs="http://www.w3.org/2001/XMLSchema" xmlns:p="http://schemas.microsoft.com/office/2006/metadata/properties" xmlns:ns2="757a9596-9e5e-45d3-ae4c-05baa65b7273" xmlns:ns3="3413c4e7-c6fe-47f6-b16c-704119fa4fe4" targetNamespace="http://schemas.microsoft.com/office/2006/metadata/properties" ma:root="true" ma:fieldsID="f6ecacc1baca14e330b7f26d8894c52a" ns2:_="" ns3:_="">
    <xsd:import namespace="757a9596-9e5e-45d3-ae4c-05baa65b7273"/>
    <xsd:import namespace="3413c4e7-c6fe-47f6-b16c-704119fa4fe4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7a9596-9e5e-45d3-ae4c-05baa65b7273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illedmærker" ma:readOnly="false" ma:fieldId="{5cf76f15-5ced-4ddc-b409-7134ff3c332f}" ma:taxonomyMulti="true" ma:sspId="99e2878a-b51a-4a91-9340-6ab835966a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3c4e7-c6fe-47f6-b16c-704119fa4fe4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d380a0c4-9816-468e-aa61-4dfb09e4fcd1}" ma:internalName="TaxCatchAll" ma:showField="CatchAllData" ma:web="3413c4e7-c6fe-47f6-b16c-704119fa4f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300FAD-42AF-4D95-BC7F-8C710EB8F765}">
  <ds:schemaRefs>
    <ds:schemaRef ds:uri="http://schemas.microsoft.com/office/2006/metadata/properties"/>
    <ds:schemaRef ds:uri="http://schemas.microsoft.com/office/infopath/2007/PartnerControls"/>
    <ds:schemaRef ds:uri="3413c4e7-c6fe-47f6-b16c-704119fa4fe4"/>
    <ds:schemaRef ds:uri="757a9596-9e5e-45d3-ae4c-05baa65b7273"/>
  </ds:schemaRefs>
</ds:datastoreItem>
</file>

<file path=customXml/itemProps2.xml><?xml version="1.0" encoding="utf-8"?>
<ds:datastoreItem xmlns:ds="http://schemas.openxmlformats.org/officeDocument/2006/customXml" ds:itemID="{2FD27595-AA96-491A-AAAD-56CE706BCF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1948A6-0CFF-46D1-8F48-3DD03B2EA8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Den præsterede arbejdstid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Inger Bjerrum Bentzon</dc:creator>
  <cp:lastModifiedBy>Inger Bjerrum Bentzon</cp:lastModifiedBy>
  <cp:lastPrinted>2019-10-23T07:38:41Z</cp:lastPrinted>
  <dcterms:created xsi:type="dcterms:W3CDTF">2015-06-05T18:19:34Z</dcterms:created>
  <dcterms:modified xsi:type="dcterms:W3CDTF">2024-04-22T11:04:58Z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0x010100B871825BBB10184D8E40C2AFC972F65D</vt:lpwstr>
  </property>
  <property fmtid="{D5CDD505-2E9C-101B-9397-08002B2CF9AE}" pid="3" name="Order">
    <vt:r8>366100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